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31" i="6"/>
  <c r="B31"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33" i="6"/>
  <c r="B33" i="6"/>
  <c r="D32" i="5"/>
  <c r="B32" i="5"/>
  <c r="D34" i="4"/>
  <c r="B34" i="4"/>
  <c r="D16" i="2"/>
  <c r="D33" i="3"/>
  <c r="B33" i="3"/>
  <c r="B16"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<sst xmlns="http://schemas.openxmlformats.org/spreadsheetml/2006/main" count="139" uniqueCount="66">
  <si>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</si>
  <si>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</si>
  <si>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</si>
  <si>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</si>
  <si>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</si>
  <si>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</si>
  <si>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</si>
  <si>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</si>
  <si>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</si>
  <si>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</si>
  <si>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</si>
  <si>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</si>
  <si>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</si>
  <si>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</si>
  <si>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</si>
  <si>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</si>
  <si>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</si>
  <si>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</si>
  <si>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</si>
  <si>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</si>
  <si>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</si>
  <si>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</si>
  <si>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</si>
  <si>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</si>
  <si>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</si>
  <si>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</si>
  <si>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</si>
  <si>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</si>
  <si>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</si>
  <si>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</si>
  <si>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</si>
  <si>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</si>
  <si>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</si>
  <si>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</si>
  <si>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</si>
  <si>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</si>
  <si>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</si>
  <si>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</si>
  <si>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</si>
  <si>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</si>
  <si>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</si>
  <si>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</si>
  <si>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</si>
  <si>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</si>
  <si>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</si>
  <si>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</si>
  <si>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</si>
  <si>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</si>
  <si>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</si>
  <si>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</si>
  <si>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</si>
  <si>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</si>
  <si>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</si>
  <si>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</si>
  <si>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</si>
  <si>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</si>
  <si>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</si>
  <si>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OVERVIEW OF BASIC STATUS INFORMATION ON THE PENSION INSURANCE SYSTEM
 for October 2024 (paid in November 2024)</t>
  </si>
  <si>
    <t>* In 2024, an average net salary in the Republic of Croaita is available for September 2024.</t>
  </si>
  <si>
    <r>
      <t xml:space="preserve">395,31
</t>
    </r>
    <r>
      <rPr>
        <sz val="12"/>
        <color rgb="FFFF0000"/>
        <rFont val="Calibri"/>
        <family val="2"/>
        <charset val="238"/>
        <scheme val="minor"/>
      </rPr>
      <t>(267,98)</t>
    </r>
  </si>
  <si>
    <t xml:space="preserve">Average net salary in the Republic of Croatia for September 2024., in EUR (source: State Bureau of Statistics) </t>
  </si>
  <si>
    <t>Net replacement rate for September 2024.</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</si>
  <si>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September 2024, while the planned expenditure from January to December 2024 is  8.372.313.300 euro.
</t>
  </si>
  <si>
    <t>Prosječna mjesečna isplaćena netoplaća Republike Hrvatske za rujan 2024. u eurima (EUR) (izvor: DZS)</t>
  </si>
  <si>
    <t>For October 2024 (paid in November 2024)</t>
  </si>
  <si>
    <t xml:space="preserve">Number of beneficiaries not including Active Military Personnel (DVO), Police Officers (PO) and Authorised Officials (OSO).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</si>
</sst>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
      <sz val="7"/>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41" fillId="0" borderId="0" xfId="0" applyFont="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October 2024</a:t>
          </a:r>
        </a:p>
        <a:p>
          <a:pPr algn="ctr"/>
          <a:r>
            <a:rPr lang="hr-HR" sz="2400" b="1"/>
            <a:t>1.228.501</a:t>
          </a:r>
          <a:r>
            <a:rPr lang="hr-HR" sz="2400"/>
            <a:t>  </a:t>
          </a:r>
          <a:r>
            <a:rPr lang="hr-HR" sz="1800"/>
            <a:t>(EUR 553,19)</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September 2024 </a:t>
          </a:r>
        </a:p>
        <a:p>
          <a:pPr algn="ctr"/>
          <a:r>
            <a:rPr lang="hr-HR" sz="1800" i="1" baseline="0">
              <a:solidFill>
                <a:srgbClr val="FFFF00"/>
              </a:solidFill>
            </a:rPr>
            <a:t>according to the international agreements</a:t>
          </a:r>
        </a:p>
        <a:p>
          <a:pPr algn="ctr"/>
          <a:r>
            <a:rPr lang="hr-HR" sz="2400" b="1" baseline="0">
              <a:solidFill>
                <a:schemeClr val="bg1"/>
              </a:solidFill>
            </a:rPr>
            <a:t>189.327</a:t>
          </a:r>
          <a:r>
            <a:rPr lang="hr-HR" sz="1800" baseline="0">
              <a:solidFill>
                <a:schemeClr val="bg1"/>
              </a:solidFill>
            </a:rPr>
            <a:t> (EUR 169,94 )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October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1.039.174</a:t>
          </a:r>
          <a:r>
            <a:rPr lang="hr-HR" sz="1800"/>
            <a:t>  </a:t>
          </a:r>
          <a:r>
            <a:rPr lang="hr-HR" sz="1800" b="1"/>
            <a:t>(EUR 623,01</a:t>
          </a:r>
          <a:r>
            <a:rPr lang="hr-HR" sz="1800" b="1" baseline="0"/>
            <a:t> 47,1</a:t>
          </a:r>
          <a:r>
            <a:rPr lang="hr-HR" sz="1800" b="1">
              <a:solidFill>
                <a:schemeClr val="bg1"/>
              </a:solidFill>
            </a:rPr>
            <a:t>%)</a:t>
          </a:r>
        </a:p>
      </xdr:txBody>
    </xdr:sp>
    <xdr:clientData/>
  </xdr:twoCellAnchor>
  <xdr:twoCellAnchor editAs="oneCell">
    <xdr:from>
      <xdr:col>0</xdr:col>
      <xdr:colOff>0</xdr:colOff>
      <xdr:row>69</xdr:row>
      <xdr:rowOff>66675</xdr:rowOff>
    </xdr:from>
    <xdr:to>
      <xdr:col>3</xdr:col>
      <xdr:colOff>981075</xdr:colOff>
      <xdr:row>94</xdr:row>
      <xdr:rowOff>9525</xdr:rowOff>
    </xdr:to>
    <xdr:pic>
      <xdr:nvPicPr>
        <xdr:cNvPr id="11" name="Slika 10"/>
        <xdr:cNvPicPr>
          <a:picLocks noChangeAspect="1"/>
        </xdr:cNvPicPr>
      </xdr:nvPicPr>
      <xdr:blipFill>
        <a:blip xmlns:r="http://schemas.openxmlformats.org/officeDocument/2006/relationships" r:embed="rId1"/>
        <a:stretch>
          <a:fillRect/>
        </a:stretch>
      </xdr:blipFill>
      <xdr:spPr>
        <a:xfrm>
          <a:off x="0" y="19907250"/>
          <a:ext cx="6896100" cy="4705350"/>
        </a:xfrm>
        <a:prstGeom prst="rect">
          <a:avLst/>
        </a:prstGeom>
      </xdr:spPr>
    </xdr:pic>
    <xdr:clientData/>
  </xdr:twoCellAnchor>
  <xdr:twoCellAnchor editAs="oneCell">
    <xdr:from>
      <xdr:col>0</xdr:col>
      <xdr:colOff>0</xdr:colOff>
      <xdr:row>102</xdr:row>
      <xdr:rowOff>1</xdr:rowOff>
    </xdr:from>
    <xdr:to>
      <xdr:col>4</xdr:col>
      <xdr:colOff>9525</xdr:colOff>
      <xdr:row>122</xdr:row>
      <xdr:rowOff>171451</xdr:rowOff>
    </xdr:to>
    <xdr:pic>
      <xdr:nvPicPr>
        <xdr:cNvPr id="9" name="Slika 8"/>
        <xdr:cNvPicPr>
          <a:picLocks noChangeAspect="1"/>
        </xdr:cNvPicPr>
      </xdr:nvPicPr>
      <xdr:blipFill>
        <a:blip xmlns:r="http://schemas.openxmlformats.org/officeDocument/2006/relationships" r:embed="rId2"/>
        <a:stretch>
          <a:fillRect/>
        </a:stretch>
      </xdr:blipFill>
      <xdr:spPr>
        <a:xfrm>
          <a:off x="0" y="26746201"/>
          <a:ext cx="6915150" cy="3981450"/>
        </a:xfrm>
        <a:prstGeom prst="rect">
          <a:avLst/>
        </a:prstGeom>
      </xdr:spPr>
    </xdr:pic>
    <xdr:clientData/>
  </xdr:twoCellAnchor>
  <xdr:twoCellAnchor editAs="oneCell">
    <xdr:from>
      <xdr:col>0</xdr:col>
      <xdr:colOff>1</xdr:colOff>
      <xdr:row>24</xdr:row>
      <xdr:rowOff>104774</xdr:rowOff>
    </xdr:from>
    <xdr:to>
      <xdr:col>3</xdr:col>
      <xdr:colOff>942975</xdr:colOff>
      <xdr:row>43</xdr:row>
      <xdr:rowOff>161925</xdr:rowOff>
    </xdr:to>
    <xdr:pic>
      <xdr:nvPicPr>
        <xdr:cNvPr id="7" name="Slika 6"/>
        <xdr:cNvPicPr>
          <a:picLocks noChangeAspect="1"/>
        </xdr:cNvPicPr>
      </xdr:nvPicPr>
      <xdr:blipFill>
        <a:blip xmlns:r="http://schemas.openxmlformats.org/officeDocument/2006/relationships" r:embed="rId3"/>
        <a:stretch>
          <a:fillRect/>
        </a:stretch>
      </xdr:blipFill>
      <xdr:spPr>
        <a:xfrm>
          <a:off x="1" y="9048749"/>
          <a:ext cx="6857999" cy="413385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8" t="s">
        <v>57</v>
      </c>
      <c r="B3" s="88"/>
      <c r="C3" s="88"/>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58</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0" t="s">
        <v>14</v>
      </c>
      <c r="B47" s="90"/>
      <c r="C47" s="90"/>
      <c r="D47" s="90"/>
    </row>
    <row r="48" spans="1:17" ht="38.25" x14ac:dyDescent="0.25">
      <c r="A48" s="32" t="s">
        <v>18</v>
      </c>
      <c r="B48" s="32" t="s">
        <v>19</v>
      </c>
      <c r="C48" s="32" t="s">
        <v>20</v>
      </c>
      <c r="D48" s="52" t="s">
        <v>61</v>
      </c>
      <c r="F48" s="14"/>
    </row>
    <row r="49" spans="1:4" ht="20.25" customHeight="1" x14ac:dyDescent="0.25">
      <c r="A49" s="29" t="s">
        <v>15</v>
      </c>
      <c r="B49" s="53">
        <v>408154</v>
      </c>
      <c r="C49" s="54">
        <v>632.26</v>
      </c>
      <c r="D49" s="73">
        <f>C49/$C$68</f>
        <v>0.47826021180030259</v>
      </c>
    </row>
    <row r="50" spans="1:4" ht="20.25" customHeight="1" x14ac:dyDescent="0.25">
      <c r="A50" s="68" t="s">
        <v>16</v>
      </c>
      <c r="B50" s="53">
        <v>50833</v>
      </c>
      <c r="C50" s="54">
        <v>715.4</v>
      </c>
      <c r="D50" s="73">
        <f t="shared" ref="D50:D65" si="0">C50/$C$68</f>
        <v>0.54114977307110435</v>
      </c>
    </row>
    <row r="51" spans="1:4" ht="20.25" customHeight="1" x14ac:dyDescent="0.25">
      <c r="A51" s="68" t="s">
        <v>17</v>
      </c>
      <c r="B51" s="53">
        <v>64640</v>
      </c>
      <c r="C51" s="54">
        <v>531.74</v>
      </c>
      <c r="D51" s="73">
        <f t="shared" si="0"/>
        <v>0.40222390317700457</v>
      </c>
    </row>
    <row r="52" spans="1:4" ht="18" customHeight="1" x14ac:dyDescent="0.25">
      <c r="A52" s="30" t="s">
        <v>23</v>
      </c>
      <c r="B52" s="55">
        <v>523627</v>
      </c>
      <c r="C52" s="56">
        <v>627.91999999999996</v>
      </c>
      <c r="D52" s="74">
        <f t="shared" si="0"/>
        <v>0.47497730711043867</v>
      </c>
    </row>
    <row r="53" spans="1:4" ht="21" customHeight="1" x14ac:dyDescent="0.25">
      <c r="A53" s="29" t="s">
        <v>21</v>
      </c>
      <c r="B53" s="53">
        <v>176957</v>
      </c>
      <c r="C53" s="54">
        <v>572.11</v>
      </c>
      <c r="D53" s="73">
        <f t="shared" si="0"/>
        <v>0.43276096822995463</v>
      </c>
    </row>
    <row r="54" spans="1:4" ht="21" customHeight="1" x14ac:dyDescent="0.25">
      <c r="A54" s="31" t="s">
        <v>22</v>
      </c>
      <c r="B54" s="53">
        <v>383</v>
      </c>
      <c r="C54" s="54">
        <v>565.32000000000005</v>
      </c>
      <c r="D54" s="73">
        <f t="shared" si="0"/>
        <v>0.42762481089258703</v>
      </c>
    </row>
    <row r="55" spans="1:4" ht="18" customHeight="1" x14ac:dyDescent="0.25">
      <c r="A55" s="30" t="s">
        <v>24</v>
      </c>
      <c r="B55" s="55">
        <v>700967</v>
      </c>
      <c r="C55" s="56">
        <v>613.79999999999995</v>
      </c>
      <c r="D55" s="74">
        <f t="shared" si="0"/>
        <v>0.46429652042360059</v>
      </c>
    </row>
    <row r="56" spans="1:4" ht="19.5" customHeight="1" x14ac:dyDescent="0.25">
      <c r="A56" s="29" t="s">
        <v>25</v>
      </c>
      <c r="B56" s="53">
        <v>85351</v>
      </c>
      <c r="C56" s="54">
        <v>419.05</v>
      </c>
      <c r="D56" s="73">
        <f t="shared" si="0"/>
        <v>0.31698184568835097</v>
      </c>
    </row>
    <row r="57" spans="1:4" ht="19.5" customHeight="1" x14ac:dyDescent="0.25">
      <c r="A57" s="29" t="s">
        <v>26</v>
      </c>
      <c r="B57" s="53">
        <v>157483</v>
      </c>
      <c r="C57" s="54">
        <v>483.35</v>
      </c>
      <c r="D57" s="73">
        <f t="shared" si="0"/>
        <v>0.36562027231467475</v>
      </c>
    </row>
    <row r="58" spans="1:4" ht="18.75" x14ac:dyDescent="0.25">
      <c r="A58" s="28" t="s">
        <v>27</v>
      </c>
      <c r="B58" s="57">
        <v>943801</v>
      </c>
      <c r="C58" s="58">
        <v>574.41999999999996</v>
      </c>
      <c r="D58" s="75">
        <f t="shared" si="0"/>
        <v>0.43450832072617246</v>
      </c>
    </row>
    <row r="59" spans="1:4" ht="19.5" customHeight="1" x14ac:dyDescent="0.25">
      <c r="A59" s="27" t="s">
        <v>28</v>
      </c>
      <c r="B59" s="59">
        <v>16120</v>
      </c>
      <c r="C59" s="60">
        <v>807.2</v>
      </c>
      <c r="D59" s="75">
        <f t="shared" si="0"/>
        <v>0.61059001512859312</v>
      </c>
    </row>
    <row r="60" spans="1:4" ht="19.5" customHeight="1" x14ac:dyDescent="0.25">
      <c r="A60" s="27" t="s">
        <v>29</v>
      </c>
      <c r="B60" s="59">
        <v>71960</v>
      </c>
      <c r="C60" s="60">
        <v>1214.05</v>
      </c>
      <c r="D60" s="75">
        <f t="shared" si="0"/>
        <v>0.91834341906202721</v>
      </c>
    </row>
    <row r="61" spans="1:4" ht="19.5" customHeight="1" x14ac:dyDescent="0.25">
      <c r="A61" s="27" t="s">
        <v>30</v>
      </c>
      <c r="B61" s="59">
        <v>7293</v>
      </c>
      <c r="C61" s="60">
        <v>673.11</v>
      </c>
      <c r="D61" s="75">
        <f t="shared" si="0"/>
        <v>0.50916036308623303</v>
      </c>
    </row>
    <row r="62" spans="1:4" ht="19.5" customHeight="1" x14ac:dyDescent="0.3">
      <c r="A62" s="26" t="s">
        <v>31</v>
      </c>
      <c r="B62" s="61">
        <v>1039174</v>
      </c>
      <c r="C62" s="62">
        <v>623.01</v>
      </c>
      <c r="D62" s="76">
        <f t="shared" si="0"/>
        <v>0.47126323751891075</v>
      </c>
    </row>
    <row r="63" spans="1:4" ht="18.75" customHeight="1" x14ac:dyDescent="0.25">
      <c r="A63" s="25" t="s">
        <v>32</v>
      </c>
      <c r="B63" s="63">
        <v>20431</v>
      </c>
      <c r="C63" s="64">
        <v>773.88</v>
      </c>
      <c r="D63" s="73">
        <f t="shared" si="0"/>
        <v>0.58538577912254164</v>
      </c>
    </row>
    <row r="64" spans="1:4" ht="25.5" customHeight="1" x14ac:dyDescent="0.25">
      <c r="A64" s="25" t="s">
        <v>33</v>
      </c>
      <c r="B64" s="63">
        <v>105260</v>
      </c>
      <c r="C64" s="64">
        <v>642.50650199506288</v>
      </c>
      <c r="D64" s="73">
        <f t="shared" si="0"/>
        <v>0.48601096973907931</v>
      </c>
    </row>
    <row r="65" spans="1:17" ht="29.25" customHeight="1" x14ac:dyDescent="0.25">
      <c r="A65" s="25" t="s">
        <v>37</v>
      </c>
      <c r="B65" s="65">
        <v>93612</v>
      </c>
      <c r="C65" s="67">
        <v>913.36</v>
      </c>
      <c r="D65" s="79">
        <f t="shared" si="0"/>
        <v>0.69089258698941003</v>
      </c>
    </row>
    <row r="66" spans="1:17" ht="30.75" customHeight="1" x14ac:dyDescent="0.25">
      <c r="A66" s="24" t="s">
        <v>38</v>
      </c>
      <c r="B66" s="65">
        <v>270545</v>
      </c>
      <c r="C66" s="66" t="s">
        <v>59</v>
      </c>
      <c r="D66" s="78">
        <v>0.29899999999999999</v>
      </c>
      <c r="E66" s="84"/>
      <c r="F66" s="77"/>
      <c r="G66" s="23"/>
      <c r="I66" s="23"/>
    </row>
    <row r="67" spans="1:17" ht="18" customHeight="1" x14ac:dyDescent="0.25">
      <c r="A67" s="22" t="s">
        <v>34</v>
      </c>
      <c r="B67" s="21">
        <v>13.17</v>
      </c>
      <c r="C67" s="20">
        <v>7.46</v>
      </c>
      <c r="F67" s="15"/>
      <c r="K67" s="14"/>
      <c r="M67" s="13"/>
      <c r="N67" s="13"/>
      <c r="O67" s="13"/>
      <c r="P67" s="13"/>
      <c r="Q67" s="13"/>
    </row>
    <row r="68" spans="1:17" ht="25.5" customHeight="1" x14ac:dyDescent="0.25">
      <c r="A68" s="89" t="s">
        <v>60</v>
      </c>
      <c r="B68" s="89"/>
      <c r="C68" s="72">
        <v>1322</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7" t="s">
        <v>54</v>
      </c>
      <c r="B98" s="87"/>
      <c r="C98" s="87"/>
      <c r="D98" s="87"/>
      <c r="E98" s="16"/>
      <c r="F98" s="16"/>
      <c r="G98" s="16"/>
      <c r="H98" s="16"/>
      <c r="I98" s="16"/>
      <c r="J98" s="16"/>
      <c r="K98" s="16"/>
      <c r="L98" s="16"/>
    </row>
    <row r="99" spans="1:12" ht="15" customHeight="1" x14ac:dyDescent="0.25">
      <c r="A99" s="87"/>
      <c r="B99" s="87"/>
      <c r="C99" s="87"/>
      <c r="D99" s="87"/>
      <c r="E99" s="17"/>
      <c r="F99" s="17"/>
      <c r="G99" s="17"/>
      <c r="H99" s="17"/>
      <c r="I99" s="17"/>
      <c r="J99" s="17"/>
      <c r="K99" s="17"/>
      <c r="L99" s="17"/>
    </row>
    <row r="100" spans="1:12" ht="6.75" customHeight="1" x14ac:dyDescent="0.25">
      <c r="A100" s="87"/>
      <c r="B100" s="87"/>
      <c r="C100" s="87"/>
      <c r="D100" s="87"/>
    </row>
    <row r="101" spans="1:12" ht="52.5" customHeight="1" x14ac:dyDescent="0.25">
      <c r="A101" s="87" t="s">
        <v>55</v>
      </c>
      <c r="B101" s="87"/>
      <c r="C101" s="87"/>
      <c r="D101" s="87"/>
    </row>
    <row r="102" spans="1:12" ht="47.25" customHeight="1" x14ac:dyDescent="0.25">
      <c r="A102" s="91" t="s">
        <v>62</v>
      </c>
      <c r="B102" s="91"/>
      <c r="C102" s="91"/>
      <c r="D102" s="91"/>
    </row>
    <row r="103" spans="1:12" x14ac:dyDescent="0.25">
      <c r="E103" s="14"/>
      <c r="F103" s="14"/>
      <c r="G103" s="15"/>
    </row>
    <row r="117" spans="1:11" ht="15" customHeight="1" x14ac:dyDescent="0.25">
      <c r="A117" s="87"/>
      <c r="B117" s="87"/>
      <c r="C117" s="87"/>
      <c r="D117" s="16"/>
      <c r="E117" s="81"/>
      <c r="F117" s="16"/>
      <c r="G117" s="16"/>
      <c r="H117" s="16"/>
      <c r="I117" s="16"/>
      <c r="J117" s="16"/>
      <c r="K117" s="16"/>
    </row>
    <row r="118" spans="1:11" x14ac:dyDescent="0.25">
      <c r="A118" s="87"/>
      <c r="B118" s="87"/>
      <c r="C118" s="87"/>
      <c r="E118" s="82"/>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2" t="s">
        <v>51</v>
      </c>
      <c r="C2" s="92"/>
      <c r="D2" s="92"/>
      <c r="E2" s="92"/>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October 2024 (paid in November 2024)</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40379</v>
      </c>
      <c r="D7" s="12">
        <v>321.50698036107877</v>
      </c>
      <c r="E7" s="3">
        <f t="shared" ref="E7:E30" si="0">D7/$D$33</f>
        <v>0.24319741328372071</v>
      </c>
    </row>
    <row r="8" spans="2:29" x14ac:dyDescent="0.25">
      <c r="B8" s="6" t="s">
        <v>1</v>
      </c>
      <c r="C8" s="2">
        <v>18605</v>
      </c>
      <c r="D8" s="12">
        <v>371.36</v>
      </c>
      <c r="E8" s="3">
        <f t="shared" si="0"/>
        <v>0.28090771558245087</v>
      </c>
    </row>
    <row r="9" spans="2:29" x14ac:dyDescent="0.25">
      <c r="B9" s="6" t="s">
        <v>2</v>
      </c>
      <c r="C9" s="2">
        <v>20448</v>
      </c>
      <c r="D9" s="12">
        <v>450.01</v>
      </c>
      <c r="E9" s="3">
        <f t="shared" si="0"/>
        <v>0.34040090771558246</v>
      </c>
    </row>
    <row r="10" spans="2:29" x14ac:dyDescent="0.25">
      <c r="B10" s="6">
        <v>30</v>
      </c>
      <c r="C10" s="2">
        <v>4991</v>
      </c>
      <c r="D10" s="12">
        <v>490.69</v>
      </c>
      <c r="E10" s="3">
        <f t="shared" si="0"/>
        <v>0.37117246596066567</v>
      </c>
    </row>
    <row r="11" spans="2:29" x14ac:dyDescent="0.25">
      <c r="B11" s="6">
        <v>31</v>
      </c>
      <c r="C11" s="2">
        <v>4527</v>
      </c>
      <c r="D11" s="12">
        <v>511.57</v>
      </c>
      <c r="E11" s="3">
        <f t="shared" si="0"/>
        <v>0.38696671709531011</v>
      </c>
    </row>
    <row r="12" spans="2:29" x14ac:dyDescent="0.25">
      <c r="B12" s="6">
        <v>32</v>
      </c>
      <c r="C12" s="2">
        <v>4484</v>
      </c>
      <c r="D12" s="12">
        <v>515.61</v>
      </c>
      <c r="E12" s="3">
        <f t="shared" si="0"/>
        <v>0.39002269288956126</v>
      </c>
    </row>
    <row r="13" spans="2:29" x14ac:dyDescent="0.25">
      <c r="B13" s="6">
        <v>33</v>
      </c>
      <c r="C13" s="2">
        <v>4392</v>
      </c>
      <c r="D13" s="12">
        <v>535.23</v>
      </c>
      <c r="E13" s="3">
        <f t="shared" si="0"/>
        <v>0.40486384266263237</v>
      </c>
    </row>
    <row r="14" spans="2:29" x14ac:dyDescent="0.25">
      <c r="B14" s="6">
        <v>34</v>
      </c>
      <c r="C14" s="2">
        <v>3904</v>
      </c>
      <c r="D14" s="12">
        <v>555</v>
      </c>
      <c r="E14" s="3">
        <f t="shared" si="0"/>
        <v>0.41981845688350983</v>
      </c>
    </row>
    <row r="15" spans="2:29" x14ac:dyDescent="0.25">
      <c r="B15" s="6">
        <v>35</v>
      </c>
      <c r="C15" s="2">
        <v>12701</v>
      </c>
      <c r="D15" s="12">
        <v>537.41999999999996</v>
      </c>
      <c r="E15" s="3">
        <f t="shared" si="0"/>
        <v>0.40652042360060509</v>
      </c>
    </row>
    <row r="16" spans="2:29" x14ac:dyDescent="0.25">
      <c r="B16" s="6">
        <v>36</v>
      </c>
      <c r="C16" s="2">
        <v>5899</v>
      </c>
      <c r="D16" s="12">
        <v>582.6</v>
      </c>
      <c r="E16" s="3">
        <f t="shared" si="0"/>
        <v>0.440695915279879</v>
      </c>
    </row>
    <row r="17" spans="2:5" x14ac:dyDescent="0.25">
      <c r="B17" s="6">
        <v>37</v>
      </c>
      <c r="C17" s="2">
        <v>4911</v>
      </c>
      <c r="D17" s="12">
        <v>610.45000000000005</v>
      </c>
      <c r="E17" s="3">
        <f t="shared" si="0"/>
        <v>0.46176248108925871</v>
      </c>
    </row>
    <row r="18" spans="2:5" x14ac:dyDescent="0.25">
      <c r="B18" s="6">
        <v>38</v>
      </c>
      <c r="C18" s="2">
        <v>4309</v>
      </c>
      <c r="D18" s="12">
        <v>642.32000000000005</v>
      </c>
      <c r="E18" s="3">
        <f t="shared" si="0"/>
        <v>0.48586989409984876</v>
      </c>
    </row>
    <row r="19" spans="2:5" x14ac:dyDescent="0.25">
      <c r="B19" s="6">
        <v>39</v>
      </c>
      <c r="C19" s="2">
        <v>3341</v>
      </c>
      <c r="D19" s="12">
        <v>664.47</v>
      </c>
      <c r="E19" s="3">
        <f t="shared" si="0"/>
        <v>0.50262481089258704</v>
      </c>
    </row>
    <row r="20" spans="2:5" x14ac:dyDescent="0.25">
      <c r="B20" s="6">
        <v>40</v>
      </c>
      <c r="C20" s="2">
        <v>14253</v>
      </c>
      <c r="D20" s="12">
        <v>653.66</v>
      </c>
      <c r="E20" s="3">
        <f t="shared" si="0"/>
        <v>0.49444780635400903</v>
      </c>
    </row>
    <row r="21" spans="2:5" x14ac:dyDescent="0.25">
      <c r="B21" s="6">
        <v>41</v>
      </c>
      <c r="C21" s="2">
        <v>3349</v>
      </c>
      <c r="D21" s="12">
        <v>690.51</v>
      </c>
      <c r="E21" s="3">
        <f t="shared" si="0"/>
        <v>0.52232223903177</v>
      </c>
    </row>
    <row r="22" spans="2:5" x14ac:dyDescent="0.25">
      <c r="B22" s="6">
        <v>42</v>
      </c>
      <c r="C22" s="2">
        <v>2016</v>
      </c>
      <c r="D22" s="12">
        <v>722.22</v>
      </c>
      <c r="E22" s="3">
        <f t="shared" si="0"/>
        <v>0.54630862329803331</v>
      </c>
    </row>
    <row r="23" spans="2:5" x14ac:dyDescent="0.25">
      <c r="B23" s="6">
        <v>43</v>
      </c>
      <c r="C23" s="2">
        <v>1496</v>
      </c>
      <c r="D23" s="12">
        <v>756.72</v>
      </c>
      <c r="E23" s="3">
        <f t="shared" si="0"/>
        <v>0.57240544629349477</v>
      </c>
    </row>
    <row r="24" spans="2:5" x14ac:dyDescent="0.25">
      <c r="B24" s="6">
        <v>44</v>
      </c>
      <c r="C24" s="2">
        <v>1049</v>
      </c>
      <c r="D24" s="12">
        <v>787.54</v>
      </c>
      <c r="E24" s="3">
        <f t="shared" si="0"/>
        <v>0.59571860816944022</v>
      </c>
    </row>
    <row r="25" spans="2:5" x14ac:dyDescent="0.25">
      <c r="B25" s="6">
        <v>45</v>
      </c>
      <c r="C25" s="2">
        <v>788</v>
      </c>
      <c r="D25" s="12">
        <v>812.07</v>
      </c>
      <c r="E25" s="3">
        <f t="shared" si="0"/>
        <v>0.61427382753403936</v>
      </c>
    </row>
    <row r="26" spans="2:5" x14ac:dyDescent="0.25">
      <c r="B26" s="6" t="s">
        <v>42</v>
      </c>
      <c r="C26" s="2">
        <v>1641</v>
      </c>
      <c r="D26" s="12">
        <v>914.1</v>
      </c>
      <c r="E26" s="3">
        <f t="shared" si="0"/>
        <v>0.69145234493192131</v>
      </c>
    </row>
    <row r="27" spans="2:5" x14ac:dyDescent="0.25">
      <c r="B27" s="6" t="s">
        <v>39</v>
      </c>
      <c r="C27" s="7">
        <v>157483</v>
      </c>
      <c r="D27" s="80">
        <v>483.35</v>
      </c>
      <c r="E27" s="83">
        <f t="shared" si="0"/>
        <v>0.36562027231467475</v>
      </c>
    </row>
    <row r="28" spans="2:5" x14ac:dyDescent="0.25">
      <c r="B28" s="6" t="s">
        <v>5</v>
      </c>
      <c r="C28" s="2">
        <v>101730</v>
      </c>
      <c r="D28" s="12">
        <v>399.95</v>
      </c>
      <c r="E28" s="3">
        <f t="shared" si="0"/>
        <v>0.30253403933434192</v>
      </c>
    </row>
    <row r="29" spans="2:5" x14ac:dyDescent="0.25">
      <c r="B29" s="6" t="s">
        <v>6</v>
      </c>
      <c r="C29" s="2">
        <v>31161</v>
      </c>
      <c r="D29" s="12">
        <v>585.61</v>
      </c>
      <c r="E29" s="3">
        <f t="shared" si="0"/>
        <v>0.44297276853252648</v>
      </c>
    </row>
    <row r="30" spans="2:5" x14ac:dyDescent="0.25">
      <c r="B30" s="6" t="s">
        <v>44</v>
      </c>
      <c r="C30" s="2">
        <v>24592</v>
      </c>
      <c r="D30" s="12">
        <v>698.73</v>
      </c>
      <c r="E30" s="3">
        <f t="shared" si="0"/>
        <v>0.52854009077155828</v>
      </c>
    </row>
    <row r="31" spans="2:5" x14ac:dyDescent="0.25">
      <c r="B31" s="99" t="str">
        <f>'starosna mirovina BMU'!B31</f>
        <v xml:space="preserve">Number of beneficiaries not including Active Military Personnel (DVO), Police Officers (PO) and Authorised Officials (OSO).   </v>
      </c>
    </row>
    <row r="33" spans="2:4" ht="45.75"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2" t="s">
        <v>13</v>
      </c>
      <c r="C2" s="92"/>
      <c r="D2" s="92"/>
      <c r="E2" s="92"/>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October 2024 (paid in November 2024)</v>
      </c>
    </row>
    <row r="6" spans="2:29" ht="24" x14ac:dyDescent="0.25">
      <c r="B6" s="5" t="s">
        <v>10</v>
      </c>
      <c r="C6" s="5" t="s">
        <v>0</v>
      </c>
      <c r="D6" s="5" t="s">
        <v>8</v>
      </c>
      <c r="E6" s="5" t="str">
        <f>'starosna mirovina BMU'!E6</f>
        <v>Net replacement rate for September 2024.</v>
      </c>
    </row>
    <row r="7" spans="2:29" x14ac:dyDescent="0.25">
      <c r="B7" s="6" t="s">
        <v>9</v>
      </c>
      <c r="C7" s="2">
        <v>158298</v>
      </c>
      <c r="D7" s="12">
        <v>294.10700451048024</v>
      </c>
      <c r="E7" s="3">
        <f t="shared" ref="E7:E30" si="0">D7/$D$33</f>
        <v>0.22247125908508339</v>
      </c>
    </row>
    <row r="8" spans="2:29" x14ac:dyDescent="0.25">
      <c r="B8" s="6" t="s">
        <v>1</v>
      </c>
      <c r="C8" s="2">
        <v>99329</v>
      </c>
      <c r="D8" s="2">
        <v>359.33</v>
      </c>
      <c r="E8" s="3">
        <f t="shared" si="0"/>
        <v>0.27180786686838121</v>
      </c>
      <c r="I8" s="1"/>
    </row>
    <row r="9" spans="2:29" x14ac:dyDescent="0.25">
      <c r="B9" s="6" t="s">
        <v>2</v>
      </c>
      <c r="C9" s="2">
        <v>105176</v>
      </c>
      <c r="D9" s="2">
        <v>440.97</v>
      </c>
      <c r="E9" s="3">
        <f t="shared" si="0"/>
        <v>0.33356278366111952</v>
      </c>
    </row>
    <row r="10" spans="2:29" x14ac:dyDescent="0.25">
      <c r="B10" s="6">
        <v>30</v>
      </c>
      <c r="C10" s="2">
        <v>50801</v>
      </c>
      <c r="D10" s="2">
        <v>486.06</v>
      </c>
      <c r="E10" s="3">
        <f t="shared" si="0"/>
        <v>0.36767019667170953</v>
      </c>
    </row>
    <row r="11" spans="2:29" x14ac:dyDescent="0.25">
      <c r="B11" s="6">
        <v>31</v>
      </c>
      <c r="C11" s="2">
        <v>33286</v>
      </c>
      <c r="D11" s="2">
        <v>496.26</v>
      </c>
      <c r="E11" s="3">
        <f t="shared" si="0"/>
        <v>0.37538577912254162</v>
      </c>
    </row>
    <row r="12" spans="2:29" x14ac:dyDescent="0.25">
      <c r="B12" s="6">
        <v>32</v>
      </c>
      <c r="C12" s="2">
        <v>32567</v>
      </c>
      <c r="D12" s="2">
        <v>502.48</v>
      </c>
      <c r="E12" s="3">
        <f t="shared" si="0"/>
        <v>0.38009077155824511</v>
      </c>
    </row>
    <row r="13" spans="2:29" x14ac:dyDescent="0.25">
      <c r="B13" s="6">
        <v>33</v>
      </c>
      <c r="C13" s="2">
        <v>29216</v>
      </c>
      <c r="D13" s="2">
        <v>520.65</v>
      </c>
      <c r="E13" s="3">
        <f t="shared" si="0"/>
        <v>0.39383509833585473</v>
      </c>
    </row>
    <row r="14" spans="2:29" x14ac:dyDescent="0.25">
      <c r="B14" s="6">
        <v>34</v>
      </c>
      <c r="C14" s="2">
        <v>23746</v>
      </c>
      <c r="D14" s="2">
        <v>540.47</v>
      </c>
      <c r="E14" s="3">
        <f t="shared" si="0"/>
        <v>0.40882753403933436</v>
      </c>
    </row>
    <row r="15" spans="2:29" x14ac:dyDescent="0.25">
      <c r="B15" s="6">
        <v>35</v>
      </c>
      <c r="C15" s="2">
        <v>89559</v>
      </c>
      <c r="D15" s="2">
        <v>573.67999999999995</v>
      </c>
      <c r="E15" s="3">
        <f t="shared" si="0"/>
        <v>0.43394856278366106</v>
      </c>
    </row>
    <row r="16" spans="2:29" x14ac:dyDescent="0.25">
      <c r="B16" s="6">
        <v>36</v>
      </c>
      <c r="C16" s="2">
        <v>40885</v>
      </c>
      <c r="D16" s="2">
        <v>580.12</v>
      </c>
      <c r="E16" s="3">
        <f t="shared" si="0"/>
        <v>0.4388199697428139</v>
      </c>
    </row>
    <row r="17" spans="2:5" x14ac:dyDescent="0.25">
      <c r="B17" s="6">
        <v>37</v>
      </c>
      <c r="C17" s="2">
        <v>36836</v>
      </c>
      <c r="D17" s="2">
        <v>601.11</v>
      </c>
      <c r="E17" s="3">
        <f t="shared" si="0"/>
        <v>0.45469742813918307</v>
      </c>
    </row>
    <row r="18" spans="2:5" x14ac:dyDescent="0.25">
      <c r="B18" s="6">
        <v>38</v>
      </c>
      <c r="C18" s="2">
        <v>34031</v>
      </c>
      <c r="D18" s="2">
        <v>628.59</v>
      </c>
      <c r="E18" s="3">
        <f t="shared" si="0"/>
        <v>0.47548411497730714</v>
      </c>
    </row>
    <row r="19" spans="2:5" x14ac:dyDescent="0.25">
      <c r="B19" s="6">
        <v>39</v>
      </c>
      <c r="C19" s="2">
        <v>29085</v>
      </c>
      <c r="D19" s="2">
        <v>666.07</v>
      </c>
      <c r="E19" s="3">
        <f t="shared" si="0"/>
        <v>0.50383509833585483</v>
      </c>
    </row>
    <row r="20" spans="2:5" x14ac:dyDescent="0.25">
      <c r="B20" s="6">
        <v>40</v>
      </c>
      <c r="C20" s="2">
        <v>53688</v>
      </c>
      <c r="D20" s="2">
        <v>688.18</v>
      </c>
      <c r="E20" s="3">
        <f t="shared" si="0"/>
        <v>0.5205597579425113</v>
      </c>
    </row>
    <row r="21" spans="2:5" x14ac:dyDescent="0.25">
      <c r="B21" s="6">
        <v>41</v>
      </c>
      <c r="C21" s="2">
        <v>45440</v>
      </c>
      <c r="D21" s="2">
        <v>673.14</v>
      </c>
      <c r="E21" s="3">
        <f t="shared" si="0"/>
        <v>0.50918305597579427</v>
      </c>
    </row>
    <row r="22" spans="2:5" x14ac:dyDescent="0.25">
      <c r="B22" s="6">
        <v>42</v>
      </c>
      <c r="C22" s="2">
        <v>24706</v>
      </c>
      <c r="D22" s="2">
        <v>713.6</v>
      </c>
      <c r="E22" s="3">
        <f t="shared" si="0"/>
        <v>0.53978819969742819</v>
      </c>
    </row>
    <row r="23" spans="2:5" x14ac:dyDescent="0.25">
      <c r="B23" s="6">
        <v>43</v>
      </c>
      <c r="C23" s="2">
        <v>17799</v>
      </c>
      <c r="D23" s="2">
        <v>745.61</v>
      </c>
      <c r="E23" s="3">
        <f t="shared" si="0"/>
        <v>0.56400151285930411</v>
      </c>
    </row>
    <row r="24" spans="2:5" x14ac:dyDescent="0.25">
      <c r="B24" s="6">
        <v>44</v>
      </c>
      <c r="C24" s="2">
        <v>13120</v>
      </c>
      <c r="D24" s="2">
        <v>778.54</v>
      </c>
      <c r="E24" s="3">
        <f t="shared" si="0"/>
        <v>0.58891074130105903</v>
      </c>
    </row>
    <row r="25" spans="2:5" x14ac:dyDescent="0.25">
      <c r="B25" s="6">
        <v>45</v>
      </c>
      <c r="C25" s="2">
        <v>10620</v>
      </c>
      <c r="D25" s="2">
        <v>799.83</v>
      </c>
      <c r="E25" s="3">
        <f t="shared" si="0"/>
        <v>0.60501512859304085</v>
      </c>
    </row>
    <row r="26" spans="2:5" x14ac:dyDescent="0.25">
      <c r="B26" s="6" t="s">
        <v>3</v>
      </c>
      <c r="C26" s="2">
        <v>17296</v>
      </c>
      <c r="D26" s="2">
        <v>889.32</v>
      </c>
      <c r="E26" s="3">
        <f t="shared" si="0"/>
        <v>0.67270801815431169</v>
      </c>
    </row>
    <row r="27" spans="2:5" x14ac:dyDescent="0.25">
      <c r="B27" s="6" t="s">
        <v>4</v>
      </c>
      <c r="C27" s="7">
        <v>945484</v>
      </c>
      <c r="D27" s="7">
        <v>512.73</v>
      </c>
      <c r="E27" s="4">
        <f t="shared" si="0"/>
        <v>0.38784417549167927</v>
      </c>
    </row>
    <row r="28" spans="2:5" x14ac:dyDescent="0.25">
      <c r="B28" s="6" t="s">
        <v>5</v>
      </c>
      <c r="C28" s="2">
        <v>532419</v>
      </c>
      <c r="D28" s="2">
        <v>402.41</v>
      </c>
      <c r="E28" s="3">
        <f t="shared" si="0"/>
        <v>0.30439485627836615</v>
      </c>
    </row>
    <row r="29" spans="2:5" x14ac:dyDescent="0.25">
      <c r="B29" s="6" t="s">
        <v>6</v>
      </c>
      <c r="C29" s="2">
        <v>230396</v>
      </c>
      <c r="D29" s="2">
        <v>598.98</v>
      </c>
      <c r="E29" s="3">
        <f t="shared" si="0"/>
        <v>0.45308623298033285</v>
      </c>
    </row>
    <row r="30" spans="2:5" x14ac:dyDescent="0.25">
      <c r="B30" s="6" t="s">
        <v>7</v>
      </c>
      <c r="C30" s="2">
        <v>182669</v>
      </c>
      <c r="D30" s="2">
        <v>725.5</v>
      </c>
      <c r="E30" s="3">
        <f t="shared" si="0"/>
        <v>0.54878971255673226</v>
      </c>
    </row>
    <row r="33" spans="2:4" ht="49.5"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2" t="s">
        <v>45</v>
      </c>
      <c r="C2" s="92"/>
      <c r="D2" s="92"/>
      <c r="E2" s="92"/>
      <c r="F2" s="8"/>
      <c r="G2" s="8"/>
      <c r="H2" s="8"/>
      <c r="I2" s="8"/>
      <c r="J2" s="8"/>
      <c r="K2" s="8"/>
      <c r="L2" s="8"/>
      <c r="M2" s="8"/>
      <c r="N2" s="8"/>
      <c r="O2" s="8"/>
      <c r="P2" s="8"/>
      <c r="Q2" s="8"/>
      <c r="R2" s="8"/>
      <c r="S2" s="8"/>
      <c r="T2" s="8"/>
      <c r="U2" s="8"/>
      <c r="V2" s="8"/>
      <c r="W2" s="8"/>
      <c r="X2" s="8"/>
      <c r="Y2" s="8"/>
      <c r="Z2" s="8"/>
      <c r="AA2" s="8"/>
      <c r="AB2" s="8"/>
      <c r="AC2" s="8"/>
    </row>
    <row r="5" spans="2:29" x14ac:dyDescent="0.25">
      <c r="B5" t="s">
        <v>64</v>
      </c>
    </row>
    <row r="6" spans="2:29" ht="34.5" customHeight="1" x14ac:dyDescent="0.25">
      <c r="B6" s="5" t="s">
        <v>52</v>
      </c>
      <c r="C6" s="5" t="s">
        <v>19</v>
      </c>
      <c r="D6" s="5" t="s">
        <v>53</v>
      </c>
      <c r="E6" s="5" t="s">
        <v>61</v>
      </c>
    </row>
    <row r="7" spans="2:29" x14ac:dyDescent="0.25">
      <c r="B7" s="6" t="s">
        <v>41</v>
      </c>
      <c r="C7" s="2">
        <v>60478</v>
      </c>
      <c r="D7" s="12">
        <v>304.03838370977877</v>
      </c>
      <c r="E7" s="3">
        <f t="shared" ref="E7:E30" si="0">D7/$D$33</f>
        <v>0.2299836487971095</v>
      </c>
    </row>
    <row r="8" spans="2:29" x14ac:dyDescent="0.25">
      <c r="B8" s="6" t="s">
        <v>1</v>
      </c>
      <c r="C8" s="2">
        <v>46685</v>
      </c>
      <c r="D8" s="12">
        <v>375.26</v>
      </c>
      <c r="E8" s="3">
        <f t="shared" si="0"/>
        <v>0.28385779122541605</v>
      </c>
    </row>
    <row r="9" spans="2:29" x14ac:dyDescent="0.25">
      <c r="B9" s="6" t="s">
        <v>2</v>
      </c>
      <c r="C9" s="2">
        <v>49386</v>
      </c>
      <c r="D9" s="12">
        <v>484.11</v>
      </c>
      <c r="E9" s="3">
        <f t="shared" si="0"/>
        <v>0.36619515885022696</v>
      </c>
    </row>
    <row r="10" spans="2:29" x14ac:dyDescent="0.25">
      <c r="B10" s="6">
        <v>30</v>
      </c>
      <c r="C10" s="2">
        <v>20556</v>
      </c>
      <c r="D10" s="12">
        <v>602.9</v>
      </c>
      <c r="E10" s="3">
        <f t="shared" si="0"/>
        <v>0.45605143721633884</v>
      </c>
    </row>
    <row r="11" spans="2:29" x14ac:dyDescent="0.25">
      <c r="B11" s="6">
        <v>31</v>
      </c>
      <c r="C11" s="2">
        <v>12840</v>
      </c>
      <c r="D11" s="12">
        <v>624.01</v>
      </c>
      <c r="E11" s="3">
        <f t="shared" si="0"/>
        <v>0.47201966717095312</v>
      </c>
    </row>
    <row r="12" spans="2:29" x14ac:dyDescent="0.25">
      <c r="B12" s="6">
        <v>32</v>
      </c>
      <c r="C12" s="2">
        <v>12067</v>
      </c>
      <c r="D12" s="12">
        <v>634.5</v>
      </c>
      <c r="E12" s="3">
        <f t="shared" si="0"/>
        <v>0.47995461422087748</v>
      </c>
    </row>
    <row r="13" spans="2:29" x14ac:dyDescent="0.25">
      <c r="B13" s="6">
        <v>33</v>
      </c>
      <c r="C13" s="2">
        <v>10599</v>
      </c>
      <c r="D13" s="12">
        <v>658.65</v>
      </c>
      <c r="E13" s="3">
        <f t="shared" si="0"/>
        <v>0.49822239031770044</v>
      </c>
    </row>
    <row r="14" spans="2:29" x14ac:dyDescent="0.25">
      <c r="B14" s="6">
        <v>34</v>
      </c>
      <c r="C14" s="2">
        <v>8408</v>
      </c>
      <c r="D14" s="12">
        <v>699.98</v>
      </c>
      <c r="E14" s="3">
        <f t="shared" si="0"/>
        <v>0.52948562783661124</v>
      </c>
    </row>
    <row r="15" spans="2:29" x14ac:dyDescent="0.25">
      <c r="B15" s="6">
        <v>35</v>
      </c>
      <c r="C15" s="2">
        <v>42729</v>
      </c>
      <c r="D15" s="12">
        <v>710.16</v>
      </c>
      <c r="E15" s="3">
        <f t="shared" si="0"/>
        <v>0.53718608169440241</v>
      </c>
    </row>
    <row r="16" spans="2:29" x14ac:dyDescent="0.25">
      <c r="B16" s="6">
        <v>36</v>
      </c>
      <c r="C16" s="2">
        <v>14193</v>
      </c>
      <c r="D16" s="12">
        <v>755.1</v>
      </c>
      <c r="E16" s="3">
        <f t="shared" si="0"/>
        <v>0.57118003025718611</v>
      </c>
    </row>
    <row r="17" spans="2:5" x14ac:dyDescent="0.25">
      <c r="B17" s="6">
        <v>37</v>
      </c>
      <c r="C17" s="2">
        <v>12574</v>
      </c>
      <c r="D17" s="12">
        <v>796.9</v>
      </c>
      <c r="E17" s="3">
        <f t="shared" si="0"/>
        <v>0.60279878971255674</v>
      </c>
    </row>
    <row r="18" spans="2:5" x14ac:dyDescent="0.25">
      <c r="B18" s="6">
        <v>38</v>
      </c>
      <c r="C18" s="2">
        <v>12224</v>
      </c>
      <c r="D18" s="12">
        <v>841.02</v>
      </c>
      <c r="E18" s="3">
        <f t="shared" si="0"/>
        <v>0.63617246596066568</v>
      </c>
    </row>
    <row r="19" spans="2:5" x14ac:dyDescent="0.25">
      <c r="B19" s="6">
        <v>39</v>
      </c>
      <c r="C19" s="2">
        <v>11803</v>
      </c>
      <c r="D19" s="12">
        <v>885.45</v>
      </c>
      <c r="E19" s="3">
        <f t="shared" si="0"/>
        <v>0.66978063540090771</v>
      </c>
    </row>
    <row r="20" spans="2:5" x14ac:dyDescent="0.25">
      <c r="B20" s="6">
        <v>40</v>
      </c>
      <c r="C20" s="2">
        <v>27024</v>
      </c>
      <c r="D20" s="12">
        <v>870.05</v>
      </c>
      <c r="E20" s="3">
        <f t="shared" si="0"/>
        <v>0.65813161875945536</v>
      </c>
    </row>
    <row r="21" spans="2:5" x14ac:dyDescent="0.25">
      <c r="B21" s="6">
        <v>41</v>
      </c>
      <c r="C21" s="2">
        <v>13989</v>
      </c>
      <c r="D21" s="12">
        <v>892.29</v>
      </c>
      <c r="E21" s="3">
        <f t="shared" si="0"/>
        <v>0.67495461422087744</v>
      </c>
    </row>
    <row r="22" spans="2:5" x14ac:dyDescent="0.25">
      <c r="B22" s="6">
        <v>42</v>
      </c>
      <c r="C22" s="2">
        <v>10819</v>
      </c>
      <c r="D22" s="12">
        <v>898.33</v>
      </c>
      <c r="E22" s="3">
        <f t="shared" si="0"/>
        <v>0.67952344931921338</v>
      </c>
    </row>
    <row r="23" spans="2:5" x14ac:dyDescent="0.25">
      <c r="B23" s="6">
        <v>43</v>
      </c>
      <c r="C23" s="2">
        <v>9898</v>
      </c>
      <c r="D23" s="12">
        <v>898.43</v>
      </c>
      <c r="E23" s="3">
        <f t="shared" si="0"/>
        <v>0.67959909228441751</v>
      </c>
    </row>
    <row r="24" spans="2:5" x14ac:dyDescent="0.25">
      <c r="B24" s="6">
        <v>44</v>
      </c>
      <c r="C24" s="2">
        <v>8602</v>
      </c>
      <c r="D24" s="12">
        <v>915.3</v>
      </c>
      <c r="E24" s="3">
        <f t="shared" si="0"/>
        <v>0.69236006051437216</v>
      </c>
    </row>
    <row r="25" spans="2:5" x14ac:dyDescent="0.25">
      <c r="B25" s="6">
        <v>45</v>
      </c>
      <c r="C25" s="2">
        <v>8140</v>
      </c>
      <c r="D25" s="12">
        <v>922.14</v>
      </c>
      <c r="E25" s="3">
        <f t="shared" si="0"/>
        <v>0.69753403933434188</v>
      </c>
    </row>
    <row r="26" spans="2:5" x14ac:dyDescent="0.25">
      <c r="B26" s="6" t="s">
        <v>42</v>
      </c>
      <c r="C26" s="2">
        <v>15140</v>
      </c>
      <c r="D26" s="12">
        <v>1024.81</v>
      </c>
      <c r="E26" s="3">
        <f t="shared" si="0"/>
        <v>0.77519667170953099</v>
      </c>
    </row>
    <row r="27" spans="2:5" x14ac:dyDescent="0.25">
      <c r="B27" s="6" t="s">
        <v>39</v>
      </c>
      <c r="C27" s="7">
        <v>408154</v>
      </c>
      <c r="D27" s="80">
        <v>632.26</v>
      </c>
      <c r="E27" s="83">
        <f t="shared" si="0"/>
        <v>0.47826021180030259</v>
      </c>
    </row>
    <row r="28" spans="2:5" x14ac:dyDescent="0.25">
      <c r="B28" s="6" t="s">
        <v>5</v>
      </c>
      <c r="C28" s="2">
        <v>221019</v>
      </c>
      <c r="D28" s="12">
        <v>455.81</v>
      </c>
      <c r="E28" s="3">
        <f t="shared" si="0"/>
        <v>0.34478819969742813</v>
      </c>
    </row>
    <row r="29" spans="2:5" x14ac:dyDescent="0.25">
      <c r="B29" s="6" t="s">
        <v>6</v>
      </c>
      <c r="C29" s="2">
        <v>93523</v>
      </c>
      <c r="D29" s="12">
        <v>767.87</v>
      </c>
      <c r="E29" s="3">
        <f t="shared" si="0"/>
        <v>0.58083963691376705</v>
      </c>
    </row>
    <row r="30" spans="2:5" x14ac:dyDescent="0.25">
      <c r="B30" s="6" t="s">
        <v>44</v>
      </c>
      <c r="C30" s="2">
        <v>93612</v>
      </c>
      <c r="D30" s="12">
        <v>913.36</v>
      </c>
      <c r="E30" s="3">
        <f t="shared" si="0"/>
        <v>0.69089258698941003</v>
      </c>
    </row>
    <row r="31" spans="2:5" x14ac:dyDescent="0.25">
      <c r="B31" s="99" t="s">
        <v>65</v>
      </c>
    </row>
    <row r="32" spans="2:5" x14ac:dyDescent="0.25">
      <c r="B32" s="85"/>
    </row>
    <row r="33" spans="2:4" ht="40.5" customHeight="1" x14ac:dyDescent="0.25">
      <c r="B33" s="93" t="s">
        <v>63</v>
      </c>
      <c r="C33" s="93"/>
      <c r="D33" s="51">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92" t="s">
        <v>46</v>
      </c>
      <c r="C2" s="92"/>
      <c r="D2" s="92"/>
      <c r="E2" s="92"/>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October 2024 (paid in November 2024)</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40</v>
      </c>
      <c r="C7" s="2">
        <v>25878</v>
      </c>
      <c r="D7" s="12">
        <v>685.09</v>
      </c>
      <c r="E7" s="3">
        <f t="shared" ref="E7:E13" si="0">D7/$D$16</f>
        <v>0.51822239031770045</v>
      </c>
    </row>
    <row r="8" spans="2:29" x14ac:dyDescent="0.25">
      <c r="B8" s="6">
        <v>42</v>
      </c>
      <c r="C8" s="2">
        <v>10988</v>
      </c>
      <c r="D8" s="12">
        <v>713.32</v>
      </c>
      <c r="E8" s="3">
        <f t="shared" si="0"/>
        <v>0.53957639939485635</v>
      </c>
    </row>
    <row r="9" spans="2:29" x14ac:dyDescent="0.25">
      <c r="B9" s="6">
        <v>43</v>
      </c>
      <c r="C9" s="2">
        <v>6190</v>
      </c>
      <c r="D9" s="12">
        <v>745.66</v>
      </c>
      <c r="E9" s="3">
        <f t="shared" si="0"/>
        <v>0.56403933434190623</v>
      </c>
    </row>
    <row r="10" spans="2:29" x14ac:dyDescent="0.25">
      <c r="B10" s="6">
        <v>44</v>
      </c>
      <c r="C10" s="2">
        <v>3673</v>
      </c>
      <c r="D10" s="12">
        <v>777.77</v>
      </c>
      <c r="E10" s="3">
        <f t="shared" si="0"/>
        <v>0.58832829046898638</v>
      </c>
    </row>
    <row r="11" spans="2:29" x14ac:dyDescent="0.25">
      <c r="B11" s="6">
        <v>45</v>
      </c>
      <c r="C11" s="2">
        <v>2160</v>
      </c>
      <c r="D11" s="12">
        <v>802.17</v>
      </c>
      <c r="E11" s="3">
        <f t="shared" si="0"/>
        <v>0.60678517397881993</v>
      </c>
    </row>
    <row r="12" spans="2:29" x14ac:dyDescent="0.25">
      <c r="B12" s="6" t="s">
        <v>42</v>
      </c>
      <c r="C12" s="2">
        <v>1944</v>
      </c>
      <c r="D12" s="12">
        <v>820.01</v>
      </c>
      <c r="E12" s="3">
        <f t="shared" si="0"/>
        <v>0.62027987897125569</v>
      </c>
    </row>
    <row r="13" spans="2:29" x14ac:dyDescent="0.25">
      <c r="B13" s="6" t="s">
        <v>39</v>
      </c>
      <c r="C13" s="47">
        <v>50833</v>
      </c>
      <c r="D13" s="86">
        <v>715.4</v>
      </c>
      <c r="E13" s="83">
        <f t="shared" si="0"/>
        <v>0.54114977307110435</v>
      </c>
    </row>
    <row r="14" spans="2:29" x14ac:dyDescent="0.25">
      <c r="B14" s="99" t="str">
        <f>'starosna mirovina BMU'!B31</f>
        <v xml:space="preserve">Number of beneficiaries not including Active Military Personnel (DVO), Police Officers (PO) and Authorised Officials (OSO).   </v>
      </c>
    </row>
    <row r="16" spans="2:29" ht="44.25" customHeight="1" x14ac:dyDescent="0.25">
      <c r="B16" s="93" t="str">
        <f>'starosna mirovina BMU'!B33:C33</f>
        <v>Prosječna mjesečna isplaćena netoplaća Republike Hrvatske za rujan 2024. u eurima (EUR) (izvor: DZS)</v>
      </c>
      <c r="C16" s="93"/>
      <c r="D16" s="48">
        <f>'starosna mirovina BMU'!D33</f>
        <v>1322</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4" t="s">
        <v>47</v>
      </c>
      <c r="C2" s="94"/>
      <c r="D2" s="94"/>
      <c r="E2" s="94"/>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October 2024 (paid in November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17846</v>
      </c>
      <c r="D7" s="12">
        <v>373.22267174717018</v>
      </c>
      <c r="E7" s="3">
        <f t="shared" ref="E7:E30" si="0">D7/$D$33</f>
        <v>0.2823166957240319</v>
      </c>
    </row>
    <row r="8" spans="2:29" x14ac:dyDescent="0.25">
      <c r="B8" s="6" t="s">
        <v>1</v>
      </c>
      <c r="C8" s="2">
        <v>15026</v>
      </c>
      <c r="D8" s="12">
        <v>511.02</v>
      </c>
      <c r="E8" s="3">
        <f t="shared" si="0"/>
        <v>0.38655068078668681</v>
      </c>
      <c r="I8" s="1"/>
    </row>
    <row r="9" spans="2:29" x14ac:dyDescent="0.25">
      <c r="B9" s="6" t="s">
        <v>2</v>
      </c>
      <c r="C9" s="2">
        <v>16606</v>
      </c>
      <c r="D9" s="12">
        <v>601.63</v>
      </c>
      <c r="E9" s="3">
        <f t="shared" si="0"/>
        <v>0.45509077155824507</v>
      </c>
    </row>
    <row r="10" spans="2:29" x14ac:dyDescent="0.25">
      <c r="B10" s="6">
        <v>30</v>
      </c>
      <c r="C10" s="2">
        <v>3094</v>
      </c>
      <c r="D10" s="12">
        <v>641.94000000000005</v>
      </c>
      <c r="E10" s="3">
        <f t="shared" si="0"/>
        <v>0.48558245083207263</v>
      </c>
    </row>
    <row r="11" spans="2:29" x14ac:dyDescent="0.25">
      <c r="B11" s="6">
        <v>31</v>
      </c>
      <c r="C11" s="2">
        <v>2553</v>
      </c>
      <c r="D11" s="12">
        <v>648.87</v>
      </c>
      <c r="E11" s="3">
        <f t="shared" si="0"/>
        <v>0.49082450832072616</v>
      </c>
    </row>
    <row r="12" spans="2:29" x14ac:dyDescent="0.25">
      <c r="B12" s="6">
        <v>32</v>
      </c>
      <c r="C12" s="2">
        <v>2242</v>
      </c>
      <c r="D12" s="12">
        <v>657.1</v>
      </c>
      <c r="E12" s="3">
        <f t="shared" si="0"/>
        <v>0.49704992435703482</v>
      </c>
    </row>
    <row r="13" spans="2:29" x14ac:dyDescent="0.25">
      <c r="B13" s="6">
        <v>33</v>
      </c>
      <c r="C13" s="2">
        <v>1881</v>
      </c>
      <c r="D13" s="12">
        <v>677.11</v>
      </c>
      <c r="E13" s="3">
        <f t="shared" si="0"/>
        <v>0.51218608169440238</v>
      </c>
    </row>
    <row r="14" spans="2:29" x14ac:dyDescent="0.25">
      <c r="B14" s="6">
        <v>34</v>
      </c>
      <c r="C14" s="2">
        <v>1434</v>
      </c>
      <c r="D14" s="12">
        <v>670.68</v>
      </c>
      <c r="E14" s="3">
        <f t="shared" si="0"/>
        <v>0.50732223903176998</v>
      </c>
    </row>
    <row r="15" spans="2:29" x14ac:dyDescent="0.25">
      <c r="B15" s="6">
        <v>35</v>
      </c>
      <c r="C15" s="2">
        <v>1167</v>
      </c>
      <c r="D15" s="12">
        <v>665.48</v>
      </c>
      <c r="E15" s="3">
        <f t="shared" si="0"/>
        <v>0.50338880484114978</v>
      </c>
    </row>
    <row r="16" spans="2:29" x14ac:dyDescent="0.25">
      <c r="B16" s="6">
        <v>36</v>
      </c>
      <c r="C16" s="2">
        <v>868</v>
      </c>
      <c r="D16" s="12">
        <v>684.75</v>
      </c>
      <c r="E16" s="3">
        <f t="shared" si="0"/>
        <v>0.517965204236006</v>
      </c>
    </row>
    <row r="17" spans="2:5" x14ac:dyDescent="0.25">
      <c r="B17" s="6">
        <v>37</v>
      </c>
      <c r="C17" s="2">
        <v>642</v>
      </c>
      <c r="D17" s="12">
        <v>664.01</v>
      </c>
      <c r="E17" s="3">
        <f t="shared" si="0"/>
        <v>0.50227685325264748</v>
      </c>
    </row>
    <row r="18" spans="2:5" x14ac:dyDescent="0.25">
      <c r="B18" s="6">
        <v>38</v>
      </c>
      <c r="C18" s="2">
        <v>482</v>
      </c>
      <c r="D18" s="12">
        <v>693.02</v>
      </c>
      <c r="E18" s="3">
        <f t="shared" si="0"/>
        <v>0.52422087745839641</v>
      </c>
    </row>
    <row r="19" spans="2:5" x14ac:dyDescent="0.25">
      <c r="B19" s="6">
        <v>39</v>
      </c>
      <c r="C19" s="2">
        <v>288</v>
      </c>
      <c r="D19" s="12">
        <v>698.86</v>
      </c>
      <c r="E19" s="3">
        <f t="shared" si="0"/>
        <v>0.52863842662632377</v>
      </c>
    </row>
    <row r="20" spans="2:5" x14ac:dyDescent="0.25">
      <c r="B20" s="6">
        <v>40</v>
      </c>
      <c r="C20" s="2">
        <v>233</v>
      </c>
      <c r="D20" s="12">
        <v>678.95</v>
      </c>
      <c r="E20" s="3">
        <f t="shared" si="0"/>
        <v>0.51357791225416038</v>
      </c>
    </row>
    <row r="21" spans="2:5" x14ac:dyDescent="0.25">
      <c r="B21" s="6">
        <v>41</v>
      </c>
      <c r="C21" s="2">
        <v>122</v>
      </c>
      <c r="D21" s="12">
        <v>699.22</v>
      </c>
      <c r="E21" s="3">
        <f t="shared" si="0"/>
        <v>0.52891074130105897</v>
      </c>
    </row>
    <row r="22" spans="2:5" x14ac:dyDescent="0.25">
      <c r="B22" s="6">
        <v>42</v>
      </c>
      <c r="C22" s="2">
        <v>57</v>
      </c>
      <c r="D22" s="12">
        <v>724.93</v>
      </c>
      <c r="E22" s="3">
        <f t="shared" si="0"/>
        <v>0.54835854765506808</v>
      </c>
    </row>
    <row r="23" spans="2:5" x14ac:dyDescent="0.25">
      <c r="B23" s="6">
        <v>43</v>
      </c>
      <c r="C23" s="2">
        <v>43</v>
      </c>
      <c r="D23" s="12">
        <v>714.62</v>
      </c>
      <c r="E23" s="3">
        <f t="shared" si="0"/>
        <v>0.54055975794251132</v>
      </c>
    </row>
    <row r="24" spans="2:5" x14ac:dyDescent="0.25">
      <c r="B24" s="6">
        <v>44</v>
      </c>
      <c r="C24" s="2">
        <v>27</v>
      </c>
      <c r="D24" s="12">
        <v>743.05</v>
      </c>
      <c r="E24" s="3">
        <f t="shared" si="0"/>
        <v>0.56206505295007558</v>
      </c>
    </row>
    <row r="25" spans="2:5" x14ac:dyDescent="0.25">
      <c r="B25" s="6">
        <v>45</v>
      </c>
      <c r="C25" s="2">
        <v>13</v>
      </c>
      <c r="D25" s="12">
        <v>747.6</v>
      </c>
      <c r="E25" s="3">
        <f t="shared" si="0"/>
        <v>0.56550680786686836</v>
      </c>
    </row>
    <row r="26" spans="2:5" x14ac:dyDescent="0.25">
      <c r="B26" s="6" t="s">
        <v>42</v>
      </c>
      <c r="C26" s="2">
        <v>16</v>
      </c>
      <c r="D26" s="12">
        <v>766.92</v>
      </c>
      <c r="E26" s="3">
        <f t="shared" si="0"/>
        <v>0.58012102874432669</v>
      </c>
    </row>
    <row r="27" spans="2:5" x14ac:dyDescent="0.25">
      <c r="B27" s="6" t="s">
        <v>39</v>
      </c>
      <c r="C27" s="7">
        <v>64640</v>
      </c>
      <c r="D27" s="80">
        <v>531.74</v>
      </c>
      <c r="E27" s="83">
        <f t="shared" si="0"/>
        <v>0.40222390317700457</v>
      </c>
    </row>
    <row r="28" spans="2:5" x14ac:dyDescent="0.25">
      <c r="B28" s="6" t="s">
        <v>5</v>
      </c>
      <c r="C28" s="2">
        <v>60682</v>
      </c>
      <c r="D28" s="12">
        <v>522.09</v>
      </c>
      <c r="E28" s="3">
        <f t="shared" si="0"/>
        <v>0.39492435703479578</v>
      </c>
    </row>
    <row r="29" spans="2:5" x14ac:dyDescent="0.25">
      <c r="B29" s="6" t="s">
        <v>6</v>
      </c>
      <c r="C29" s="2">
        <v>3447</v>
      </c>
      <c r="D29" s="12">
        <v>676.7</v>
      </c>
      <c r="E29" s="3">
        <f t="shared" si="0"/>
        <v>0.51187594553706506</v>
      </c>
    </row>
    <row r="30" spans="2:5" x14ac:dyDescent="0.25">
      <c r="B30" s="6" t="s">
        <v>43</v>
      </c>
      <c r="C30" s="2">
        <v>511</v>
      </c>
      <c r="D30" s="12">
        <v>699.81</v>
      </c>
      <c r="E30" s="3">
        <f t="shared" si="0"/>
        <v>0.5293570347957639</v>
      </c>
    </row>
    <row r="31" spans="2:5" x14ac:dyDescent="0.25">
      <c r="B31" s="99" t="str">
        <f>'starosna mirovina BMU'!B31</f>
        <v xml:space="preserve">Number of beneficiaries not including Active Military Personnel (DVO), Police Officers (PO) and Authorised Officials (OSO).   </v>
      </c>
    </row>
    <row r="33" spans="2:4" ht="46.5"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2" t="s">
        <v>11</v>
      </c>
      <c r="C2" s="92"/>
      <c r="D2" s="92"/>
      <c r="E2" s="92"/>
    </row>
    <row r="3" spans="2:5" ht="18.75" customHeight="1" x14ac:dyDescent="0.25">
      <c r="B3" s="95" t="s">
        <v>12</v>
      </c>
      <c r="C3" s="95"/>
      <c r="D3" s="95"/>
      <c r="E3" s="96"/>
    </row>
    <row r="4" spans="2:5" x14ac:dyDescent="0.25">
      <c r="C4" s="11"/>
      <c r="D4" s="11"/>
    </row>
    <row r="6" spans="2:5" x14ac:dyDescent="0.25">
      <c r="B6" t="str">
        <f>'starosna prevedena iz inv.BMU'!B5</f>
        <v>For October 2024 (paid in November 2024)</v>
      </c>
    </row>
    <row r="7" spans="2:5" ht="24" x14ac:dyDescent="0.25">
      <c r="B7" s="5" t="s">
        <v>10</v>
      </c>
      <c r="C7" s="5" t="s">
        <v>0</v>
      </c>
      <c r="D7" s="5" t="s">
        <v>8</v>
      </c>
      <c r="E7" s="5" t="str">
        <f>'starosna mirovina BMU'!E6</f>
        <v>Net replacement rate for September 2024.</v>
      </c>
    </row>
    <row r="8" spans="2:5" x14ac:dyDescent="0.25">
      <c r="B8" s="6" t="s">
        <v>9</v>
      </c>
      <c r="C8" s="2">
        <v>79109</v>
      </c>
      <c r="D8" s="12">
        <v>287.86682476077311</v>
      </c>
      <c r="E8" s="3">
        <f t="shared" ref="E8:E31" si="0">D8/$D$34</f>
        <v>0.21775100208833065</v>
      </c>
    </row>
    <row r="9" spans="2:5" x14ac:dyDescent="0.25">
      <c r="B9" s="6" t="s">
        <v>1</v>
      </c>
      <c r="C9" s="2">
        <v>62083</v>
      </c>
      <c r="D9" s="2">
        <v>363.79</v>
      </c>
      <c r="E9" s="3">
        <f t="shared" si="0"/>
        <v>0.27518154311649018</v>
      </c>
    </row>
    <row r="10" spans="2:5" x14ac:dyDescent="0.25">
      <c r="B10" s="6" t="s">
        <v>2</v>
      </c>
      <c r="C10" s="2">
        <v>65926</v>
      </c>
      <c r="D10" s="2">
        <v>459.82</v>
      </c>
      <c r="E10" s="3">
        <f t="shared" si="0"/>
        <v>0.34782148260211798</v>
      </c>
    </row>
    <row r="11" spans="2:5" x14ac:dyDescent="0.25">
      <c r="B11" s="6">
        <v>30</v>
      </c>
      <c r="C11" s="2">
        <v>24220</v>
      </c>
      <c r="D11" s="2">
        <v>544.19000000000005</v>
      </c>
      <c r="E11" s="3">
        <f t="shared" si="0"/>
        <v>0.41164145234493194</v>
      </c>
    </row>
    <row r="12" spans="2:5" x14ac:dyDescent="0.25">
      <c r="B12" s="6">
        <v>31</v>
      </c>
      <c r="C12" s="2">
        <v>15667</v>
      </c>
      <c r="D12" s="2">
        <v>562.73</v>
      </c>
      <c r="E12" s="3">
        <f t="shared" si="0"/>
        <v>0.42566565809379731</v>
      </c>
    </row>
    <row r="13" spans="2:5" x14ac:dyDescent="0.25">
      <c r="B13" s="6">
        <v>32</v>
      </c>
      <c r="C13" s="2">
        <v>14476</v>
      </c>
      <c r="D13" s="2">
        <v>572.71</v>
      </c>
      <c r="E13" s="3">
        <f t="shared" si="0"/>
        <v>0.43321482602118006</v>
      </c>
    </row>
    <row r="14" spans="2:5" x14ac:dyDescent="0.25">
      <c r="B14" s="6">
        <v>33</v>
      </c>
      <c r="C14" s="2">
        <v>12648</v>
      </c>
      <c r="D14" s="2">
        <v>594.57000000000005</v>
      </c>
      <c r="E14" s="3">
        <f t="shared" si="0"/>
        <v>0.44975037821482605</v>
      </c>
    </row>
    <row r="15" spans="2:5" x14ac:dyDescent="0.25">
      <c r="B15" s="6">
        <v>34</v>
      </c>
      <c r="C15" s="2">
        <v>9880</v>
      </c>
      <c r="D15" s="2">
        <v>627.23</v>
      </c>
      <c r="E15" s="3">
        <f t="shared" si="0"/>
        <v>0.47445537065052951</v>
      </c>
    </row>
    <row r="16" spans="2:5" x14ac:dyDescent="0.25">
      <c r="B16" s="6">
        <v>35</v>
      </c>
      <c r="C16" s="2">
        <v>45732</v>
      </c>
      <c r="D16" s="2">
        <v>635.46</v>
      </c>
      <c r="E16" s="3">
        <f t="shared" si="0"/>
        <v>0.48068078668683817</v>
      </c>
    </row>
    <row r="17" spans="2:5" x14ac:dyDescent="0.25">
      <c r="B17" s="6">
        <v>36</v>
      </c>
      <c r="C17" s="2">
        <v>15233</v>
      </c>
      <c r="D17" s="2">
        <v>676.56</v>
      </c>
      <c r="E17" s="3">
        <f t="shared" si="0"/>
        <v>0.51177004538577908</v>
      </c>
    </row>
    <row r="18" spans="2:5" x14ac:dyDescent="0.25">
      <c r="B18" s="6">
        <v>37</v>
      </c>
      <c r="C18" s="2">
        <v>13154</v>
      </c>
      <c r="D18" s="2">
        <v>713.68</v>
      </c>
      <c r="E18" s="3">
        <f t="shared" si="0"/>
        <v>0.53984871406959145</v>
      </c>
    </row>
    <row r="19" spans="2:5" x14ac:dyDescent="0.25">
      <c r="B19" s="6">
        <v>38</v>
      </c>
      <c r="C19" s="2">
        <v>12503</v>
      </c>
      <c r="D19" s="2">
        <v>755.08</v>
      </c>
      <c r="E19" s="3">
        <f t="shared" si="0"/>
        <v>0.57116490166414524</v>
      </c>
    </row>
    <row r="20" spans="2:5" x14ac:dyDescent="0.25">
      <c r="B20" s="6">
        <v>39</v>
      </c>
      <c r="C20" s="2">
        <v>11689</v>
      </c>
      <c r="D20" s="2">
        <v>797.58</v>
      </c>
      <c r="E20" s="3">
        <f t="shared" si="0"/>
        <v>0.60331316187594553</v>
      </c>
    </row>
    <row r="21" spans="2:5" x14ac:dyDescent="0.25">
      <c r="B21" s="6">
        <v>40</v>
      </c>
      <c r="C21" s="2">
        <v>27902</v>
      </c>
      <c r="D21" s="2">
        <v>780.05</v>
      </c>
      <c r="E21" s="3">
        <f t="shared" si="0"/>
        <v>0.59005295007564296</v>
      </c>
    </row>
    <row r="22" spans="2:5" x14ac:dyDescent="0.25">
      <c r="B22" s="6">
        <v>41</v>
      </c>
      <c r="C22" s="2">
        <v>37315</v>
      </c>
      <c r="D22" s="2">
        <v>685.59</v>
      </c>
      <c r="E22" s="3">
        <f t="shared" si="0"/>
        <v>0.51860060514372164</v>
      </c>
    </row>
    <row r="23" spans="2:5" x14ac:dyDescent="0.25">
      <c r="B23" s="6">
        <v>42</v>
      </c>
      <c r="C23" s="2">
        <v>20419</v>
      </c>
      <c r="D23" s="2">
        <v>727.54</v>
      </c>
      <c r="E23" s="3">
        <f t="shared" si="0"/>
        <v>0.55033282904689862</v>
      </c>
    </row>
    <row r="24" spans="2:5" x14ac:dyDescent="0.25">
      <c r="B24" s="6">
        <v>43</v>
      </c>
      <c r="C24" s="2">
        <v>15091</v>
      </c>
      <c r="D24" s="2">
        <v>758.34</v>
      </c>
      <c r="E24" s="3">
        <f t="shared" si="0"/>
        <v>0.57363086232980331</v>
      </c>
    </row>
    <row r="25" spans="2:5" x14ac:dyDescent="0.25">
      <c r="B25" s="6">
        <v>44</v>
      </c>
      <c r="C25" s="2">
        <v>11425</v>
      </c>
      <c r="D25" s="2">
        <v>790.15</v>
      </c>
      <c r="E25" s="3">
        <f t="shared" si="0"/>
        <v>0.59769288956127076</v>
      </c>
    </row>
    <row r="26" spans="2:5" x14ac:dyDescent="0.25">
      <c r="B26" s="6">
        <v>45</v>
      </c>
      <c r="C26" s="2">
        <v>9557</v>
      </c>
      <c r="D26" s="2">
        <v>808.13</v>
      </c>
      <c r="E26" s="3">
        <f t="shared" si="0"/>
        <v>0.61129349470499239</v>
      </c>
    </row>
    <row r="27" spans="2:5" x14ac:dyDescent="0.25">
      <c r="B27" s="6" t="s">
        <v>3</v>
      </c>
      <c r="C27" s="2">
        <v>15515</v>
      </c>
      <c r="D27" s="2">
        <v>897.91</v>
      </c>
      <c r="E27" s="3">
        <f t="shared" si="0"/>
        <v>0.67920574886535545</v>
      </c>
    </row>
    <row r="28" spans="2:5" x14ac:dyDescent="0.25">
      <c r="B28" s="6" t="s">
        <v>4</v>
      </c>
      <c r="C28" s="7">
        <v>519544</v>
      </c>
      <c r="D28" s="7">
        <v>561.12</v>
      </c>
      <c r="E28" s="4">
        <f t="shared" si="0"/>
        <v>0.42444780635400908</v>
      </c>
    </row>
    <row r="29" spans="2:5" x14ac:dyDescent="0.25">
      <c r="B29" s="6" t="s">
        <v>5</v>
      </c>
      <c r="C29" s="2">
        <v>284009</v>
      </c>
      <c r="D29" s="2">
        <v>421.38</v>
      </c>
      <c r="E29" s="3">
        <f t="shared" si="0"/>
        <v>0.31874432677760967</v>
      </c>
    </row>
    <row r="30" spans="2:5" x14ac:dyDescent="0.25">
      <c r="B30" s="6" t="s">
        <v>6</v>
      </c>
      <c r="C30" s="2">
        <v>98311</v>
      </c>
      <c r="D30" s="2">
        <v>686.78</v>
      </c>
      <c r="E30" s="3">
        <f t="shared" si="0"/>
        <v>0.51950075642965199</v>
      </c>
    </row>
    <row r="31" spans="2:5" x14ac:dyDescent="0.25">
      <c r="B31" s="6" t="s">
        <v>7</v>
      </c>
      <c r="C31" s="2">
        <v>137224</v>
      </c>
      <c r="D31" s="2">
        <v>760.29</v>
      </c>
      <c r="E31" s="3">
        <f t="shared" si="0"/>
        <v>0.57510590015128593</v>
      </c>
    </row>
    <row r="34" spans="2:4" ht="51" customHeight="1" x14ac:dyDescent="0.25">
      <c r="B34" s="97" t="str">
        <f>'starosna mirovina BMU'!B33:C33</f>
        <v>Prosječna mjesečna isplaćena netoplaća Republike Hrvatske za rujan 2024. u eurima (EUR) (izvor: DZS)</v>
      </c>
      <c r="C34" s="98"/>
      <c r="D34" s="48">
        <f>'starosna mirovina BMU'!D33</f>
        <v>1322</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92" t="s">
        <v>50</v>
      </c>
      <c r="C2" s="92"/>
      <c r="D2" s="92"/>
      <c r="E2" s="92"/>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October 2024 (paid in November 2024)</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1868</v>
      </c>
      <c r="D7" s="12">
        <v>442.29</v>
      </c>
      <c r="E7" s="3">
        <f t="shared" ref="E7:E30" si="0">D7/$D$32</f>
        <v>0.33456127080181547</v>
      </c>
    </row>
    <row r="8" spans="2:29" x14ac:dyDescent="0.25">
      <c r="B8" s="6" t="s">
        <v>1</v>
      </c>
      <c r="C8" s="2">
        <v>1</v>
      </c>
      <c r="D8" s="12">
        <v>452.09</v>
      </c>
      <c r="E8" s="3">
        <f t="shared" si="0"/>
        <v>0.34197428139183056</v>
      </c>
    </row>
    <row r="9" spans="2:29" x14ac:dyDescent="0.25">
      <c r="B9" s="6" t="s">
        <v>2</v>
      </c>
      <c r="C9" s="2">
        <v>4</v>
      </c>
      <c r="D9" s="12">
        <v>490.86</v>
      </c>
      <c r="E9" s="3">
        <f t="shared" si="0"/>
        <v>0.37130105900151289</v>
      </c>
    </row>
    <row r="10" spans="2:29" x14ac:dyDescent="0.25">
      <c r="B10" s="6">
        <v>30</v>
      </c>
      <c r="C10" s="2">
        <v>18004</v>
      </c>
      <c r="D10" s="12">
        <v>481.59</v>
      </c>
      <c r="E10" s="3">
        <f t="shared" si="0"/>
        <v>0.36428895612708018</v>
      </c>
    </row>
    <row r="11" spans="2:29" x14ac:dyDescent="0.25">
      <c r="B11" s="6">
        <v>31</v>
      </c>
      <c r="C11" s="2">
        <v>10233</v>
      </c>
      <c r="D11" s="12">
        <v>474.18</v>
      </c>
      <c r="E11" s="3">
        <f t="shared" si="0"/>
        <v>0.35868381240544628</v>
      </c>
    </row>
    <row r="12" spans="2:29" x14ac:dyDescent="0.25">
      <c r="B12" s="6">
        <v>32</v>
      </c>
      <c r="C12" s="2">
        <v>10997</v>
      </c>
      <c r="D12" s="12">
        <v>488.29</v>
      </c>
      <c r="E12" s="3">
        <f t="shared" si="0"/>
        <v>0.36935703479576398</v>
      </c>
    </row>
    <row r="13" spans="2:29" x14ac:dyDescent="0.25">
      <c r="B13" s="6">
        <v>33</v>
      </c>
      <c r="C13" s="2">
        <v>10272</v>
      </c>
      <c r="D13" s="12">
        <v>508.63</v>
      </c>
      <c r="E13" s="3">
        <f t="shared" si="0"/>
        <v>0.38474281391830562</v>
      </c>
    </row>
    <row r="14" spans="2:29" x14ac:dyDescent="0.25">
      <c r="B14" s="6">
        <v>34</v>
      </c>
      <c r="C14" s="2">
        <v>8345</v>
      </c>
      <c r="D14" s="12">
        <v>522.47</v>
      </c>
      <c r="E14" s="3">
        <f t="shared" si="0"/>
        <v>0.39521180030257186</v>
      </c>
    </row>
    <row r="15" spans="2:29" x14ac:dyDescent="0.25">
      <c r="B15" s="6">
        <v>35</v>
      </c>
      <c r="C15" s="2">
        <v>29194</v>
      </c>
      <c r="D15" s="12">
        <v>583.07000000000005</v>
      </c>
      <c r="E15" s="3">
        <f t="shared" si="0"/>
        <v>0.44105143721633894</v>
      </c>
    </row>
    <row r="16" spans="2:29" x14ac:dyDescent="0.25">
      <c r="B16" s="6">
        <v>36</v>
      </c>
      <c r="C16" s="2">
        <v>18637</v>
      </c>
      <c r="D16" s="12">
        <v>584.53</v>
      </c>
      <c r="E16" s="3">
        <f t="shared" si="0"/>
        <v>0.44215582450832069</v>
      </c>
    </row>
    <row r="17" spans="2:5" x14ac:dyDescent="0.25">
      <c r="B17" s="6">
        <v>37</v>
      </c>
      <c r="C17" s="2">
        <v>18193</v>
      </c>
      <c r="D17" s="12">
        <v>598.63</v>
      </c>
      <c r="E17" s="3">
        <f t="shared" si="0"/>
        <v>0.45282148260211802</v>
      </c>
    </row>
    <row r="18" spans="2:5" x14ac:dyDescent="0.25">
      <c r="B18" s="6">
        <v>38</v>
      </c>
      <c r="C18" s="2">
        <v>16893</v>
      </c>
      <c r="D18" s="12">
        <v>612.09</v>
      </c>
      <c r="E18" s="3">
        <f t="shared" si="0"/>
        <v>0.46300302571860819</v>
      </c>
    </row>
    <row r="19" spans="2:5" x14ac:dyDescent="0.25">
      <c r="B19" s="6">
        <v>39</v>
      </c>
      <c r="C19" s="2">
        <v>13951</v>
      </c>
      <c r="D19" s="12">
        <v>636.79</v>
      </c>
      <c r="E19" s="3">
        <f t="shared" si="0"/>
        <v>0.48168683812405444</v>
      </c>
    </row>
    <row r="20" spans="2:5" x14ac:dyDescent="0.25">
      <c r="B20" s="6">
        <v>40</v>
      </c>
      <c r="C20" s="2">
        <v>11066</v>
      </c>
      <c r="D20" s="12">
        <v>660.45</v>
      </c>
      <c r="E20" s="3">
        <f t="shared" si="0"/>
        <v>0.49958396369137675</v>
      </c>
    </row>
    <row r="21" spans="2:5" x14ac:dyDescent="0.25">
      <c r="B21" s="6">
        <v>41</v>
      </c>
      <c r="C21" s="2">
        <v>4712</v>
      </c>
      <c r="D21" s="12">
        <v>681.97</v>
      </c>
      <c r="E21" s="3">
        <f t="shared" si="0"/>
        <v>0.51586232980332836</v>
      </c>
    </row>
    <row r="22" spans="2:5" x14ac:dyDescent="0.25">
      <c r="B22" s="6">
        <v>42</v>
      </c>
      <c r="C22" s="2">
        <v>2245</v>
      </c>
      <c r="D22" s="12">
        <v>714.23</v>
      </c>
      <c r="E22" s="3">
        <f t="shared" si="0"/>
        <v>0.54026475037821486</v>
      </c>
    </row>
    <row r="23" spans="2:5" x14ac:dyDescent="0.25">
      <c r="B23" s="6">
        <v>43</v>
      </c>
      <c r="C23" s="2">
        <v>1214</v>
      </c>
      <c r="D23" s="12">
        <v>740.78</v>
      </c>
      <c r="E23" s="3">
        <f t="shared" si="0"/>
        <v>0.5603479576399395</v>
      </c>
    </row>
    <row r="24" spans="2:5" x14ac:dyDescent="0.25">
      <c r="B24" s="6">
        <v>44</v>
      </c>
      <c r="C24" s="2">
        <v>652</v>
      </c>
      <c r="D24" s="12">
        <v>769.58</v>
      </c>
      <c r="E24" s="3">
        <f t="shared" si="0"/>
        <v>0.58213313161875946</v>
      </c>
    </row>
    <row r="25" spans="2:5" x14ac:dyDescent="0.25">
      <c r="B25" s="6">
        <v>45</v>
      </c>
      <c r="C25" s="2">
        <v>286</v>
      </c>
      <c r="D25" s="12">
        <v>776.4</v>
      </c>
      <c r="E25" s="3">
        <f t="shared" si="0"/>
        <v>0.58729198184568832</v>
      </c>
    </row>
    <row r="26" spans="2:5" x14ac:dyDescent="0.25">
      <c r="B26" s="6" t="s">
        <v>42</v>
      </c>
      <c r="C26" s="2">
        <v>190</v>
      </c>
      <c r="D26" s="12">
        <v>806.5</v>
      </c>
      <c r="E26" s="3">
        <f t="shared" si="0"/>
        <v>0.61006051437216335</v>
      </c>
    </row>
    <row r="27" spans="2:5" x14ac:dyDescent="0.25">
      <c r="B27" s="6" t="s">
        <v>39</v>
      </c>
      <c r="C27" s="7">
        <v>176957</v>
      </c>
      <c r="D27" s="80">
        <v>572.11</v>
      </c>
      <c r="E27" s="83">
        <f t="shared" si="0"/>
        <v>0.43276096822995463</v>
      </c>
    </row>
    <row r="28" spans="2:5" x14ac:dyDescent="0.25">
      <c r="B28" s="6" t="s">
        <v>5</v>
      </c>
      <c r="C28" s="2">
        <v>59724</v>
      </c>
      <c r="D28" s="12">
        <v>490.69</v>
      </c>
      <c r="E28" s="3">
        <f t="shared" si="0"/>
        <v>0.37117246596066567</v>
      </c>
    </row>
    <row r="29" spans="2:5" x14ac:dyDescent="0.25">
      <c r="B29" s="6" t="s">
        <v>6</v>
      </c>
      <c r="C29" s="2">
        <v>96868</v>
      </c>
      <c r="D29" s="12">
        <v>599.07000000000005</v>
      </c>
      <c r="E29" s="3">
        <f t="shared" si="0"/>
        <v>0.45315431164901671</v>
      </c>
    </row>
    <row r="30" spans="2:5" x14ac:dyDescent="0.25">
      <c r="B30" s="6" t="s">
        <v>44</v>
      </c>
      <c r="C30" s="2">
        <v>20365</v>
      </c>
      <c r="D30" s="12">
        <v>682.63</v>
      </c>
      <c r="E30" s="3">
        <f t="shared" si="0"/>
        <v>0.51636157337367627</v>
      </c>
    </row>
    <row r="31" spans="2:5" x14ac:dyDescent="0.25">
      <c r="B31" s="99" t="str">
        <f>'starosna mirovina BMU'!B31</f>
        <v xml:space="preserve">Number of beneficiaries not including Active Military Personnel (DVO), Police Officers (PO) and Authorised Officials (OSO).   </v>
      </c>
    </row>
    <row r="32" spans="2:5" ht="51.75" customHeight="1" x14ac:dyDescent="0.25">
      <c r="B32" s="93" t="str">
        <f>'starosna mirovina BMU'!B33:C33</f>
        <v>Prosječna mjesečna isplaćena netoplaća Republike Hrvatske za rujan 2024. u eurima (EUR) (izvor: DZS)</v>
      </c>
      <c r="C32" s="93"/>
      <c r="D32" s="48">
        <f>'starosna mirovina BMU'!D33</f>
        <v>1322</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4" t="s">
        <v>56</v>
      </c>
      <c r="C2" s="94"/>
      <c r="D2" s="94"/>
      <c r="E2" s="94"/>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October 2024 (paid in November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0</v>
      </c>
      <c r="D7" s="12">
        <v>0</v>
      </c>
      <c r="E7" s="3">
        <f t="shared" ref="E7:E30" si="0">D7/$D$33</f>
        <v>0</v>
      </c>
    </row>
    <row r="8" spans="2:29" x14ac:dyDescent="0.25">
      <c r="B8" s="6" t="s">
        <v>1</v>
      </c>
      <c r="C8" s="2">
        <v>0</v>
      </c>
      <c r="D8" s="12">
        <v>0</v>
      </c>
      <c r="E8" s="3">
        <f t="shared" si="0"/>
        <v>0</v>
      </c>
    </row>
    <row r="9" spans="2:29" x14ac:dyDescent="0.25">
      <c r="B9" s="6" t="s">
        <v>2</v>
      </c>
      <c r="C9" s="2">
        <v>1</v>
      </c>
      <c r="D9" s="12">
        <v>542.75</v>
      </c>
      <c r="E9" s="3">
        <f t="shared" si="0"/>
        <v>0.41055219364599094</v>
      </c>
    </row>
    <row r="10" spans="2:29" x14ac:dyDescent="0.25">
      <c r="B10" s="6">
        <v>30</v>
      </c>
      <c r="C10" s="2">
        <v>0</v>
      </c>
      <c r="D10" s="12">
        <v>0</v>
      </c>
      <c r="E10" s="3">
        <f t="shared" si="0"/>
        <v>0</v>
      </c>
    </row>
    <row r="11" spans="2:29" x14ac:dyDescent="0.25">
      <c r="B11" s="6">
        <v>31</v>
      </c>
      <c r="C11" s="2">
        <v>13</v>
      </c>
      <c r="D11" s="12">
        <v>463.22</v>
      </c>
      <c r="E11" s="3">
        <f t="shared" si="0"/>
        <v>0.35039334341906203</v>
      </c>
    </row>
    <row r="12" spans="2:29" x14ac:dyDescent="0.25">
      <c r="B12" s="6">
        <v>32</v>
      </c>
      <c r="C12" s="2">
        <v>46</v>
      </c>
      <c r="D12" s="12">
        <v>477.49</v>
      </c>
      <c r="E12" s="3">
        <f t="shared" si="0"/>
        <v>0.36118759455370653</v>
      </c>
    </row>
    <row r="13" spans="2:29" x14ac:dyDescent="0.25">
      <c r="B13" s="6">
        <v>33</v>
      </c>
      <c r="C13" s="2">
        <v>40</v>
      </c>
      <c r="D13" s="12">
        <v>476.63</v>
      </c>
      <c r="E13" s="3">
        <f t="shared" si="0"/>
        <v>0.36053706505295008</v>
      </c>
    </row>
    <row r="14" spans="2:29" x14ac:dyDescent="0.25">
      <c r="B14" s="6">
        <v>34</v>
      </c>
      <c r="C14" s="2">
        <v>21</v>
      </c>
      <c r="D14" s="12">
        <v>502.34</v>
      </c>
      <c r="E14" s="3">
        <f t="shared" si="0"/>
        <v>0.37998487140695913</v>
      </c>
    </row>
    <row r="15" spans="2:29" x14ac:dyDescent="0.25">
      <c r="B15" s="6">
        <v>35</v>
      </c>
      <c r="C15" s="2">
        <v>93</v>
      </c>
      <c r="D15" s="12">
        <v>585.9</v>
      </c>
      <c r="E15" s="3">
        <f t="shared" si="0"/>
        <v>0.44319213313161876</v>
      </c>
    </row>
    <row r="16" spans="2:29" x14ac:dyDescent="0.25">
      <c r="B16" s="6">
        <v>36</v>
      </c>
      <c r="C16" s="2">
        <v>56</v>
      </c>
      <c r="D16" s="12">
        <v>580.62</v>
      </c>
      <c r="E16" s="3">
        <f t="shared" si="0"/>
        <v>0.43919818456883508</v>
      </c>
    </row>
    <row r="17" spans="2:5" x14ac:dyDescent="0.25">
      <c r="B17" s="6">
        <v>37</v>
      </c>
      <c r="C17" s="2">
        <v>49</v>
      </c>
      <c r="D17" s="12">
        <v>590.63</v>
      </c>
      <c r="E17" s="3">
        <f t="shared" si="0"/>
        <v>0.44677004538577914</v>
      </c>
    </row>
    <row r="18" spans="2:5" x14ac:dyDescent="0.25">
      <c r="B18" s="6">
        <v>38</v>
      </c>
      <c r="C18" s="2">
        <v>26</v>
      </c>
      <c r="D18" s="12">
        <v>638.13</v>
      </c>
      <c r="E18" s="3">
        <f t="shared" si="0"/>
        <v>0.4827004538577912</v>
      </c>
    </row>
    <row r="19" spans="2:5" x14ac:dyDescent="0.25">
      <c r="B19" s="6">
        <v>39</v>
      </c>
      <c r="C19" s="2">
        <v>19</v>
      </c>
      <c r="D19" s="12">
        <v>644.73</v>
      </c>
      <c r="E19" s="3">
        <f t="shared" si="0"/>
        <v>0.48769288956127083</v>
      </c>
    </row>
    <row r="20" spans="2:5" x14ac:dyDescent="0.25">
      <c r="B20" s="6">
        <v>40</v>
      </c>
      <c r="C20" s="2">
        <v>10</v>
      </c>
      <c r="D20" s="12">
        <v>691.88</v>
      </c>
      <c r="E20" s="3">
        <f t="shared" si="0"/>
        <v>0.52335854765506806</v>
      </c>
    </row>
    <row r="21" spans="2:5" x14ac:dyDescent="0.25">
      <c r="B21" s="6">
        <v>41</v>
      </c>
      <c r="C21" s="2">
        <v>3</v>
      </c>
      <c r="D21" s="12">
        <v>722.51</v>
      </c>
      <c r="E21" s="3">
        <f t="shared" si="0"/>
        <v>0.54652798789712553</v>
      </c>
    </row>
    <row r="22" spans="2:5" x14ac:dyDescent="0.25">
      <c r="B22" s="6">
        <v>42</v>
      </c>
      <c r="C22" s="2">
        <v>4</v>
      </c>
      <c r="D22" s="12">
        <v>719.58</v>
      </c>
      <c r="E22" s="3">
        <f t="shared" si="0"/>
        <v>0.54431164901664153</v>
      </c>
    </row>
    <row r="23" spans="2:5" x14ac:dyDescent="0.25">
      <c r="B23" s="6">
        <v>43</v>
      </c>
      <c r="C23" s="2">
        <v>2</v>
      </c>
      <c r="D23" s="12">
        <v>812.91</v>
      </c>
      <c r="E23" s="3">
        <f t="shared" si="0"/>
        <v>0.61490922844175488</v>
      </c>
    </row>
    <row r="24" spans="2:5" x14ac:dyDescent="0.25">
      <c r="B24" s="6">
        <v>44</v>
      </c>
      <c r="C24" s="2">
        <v>0</v>
      </c>
      <c r="D24" s="12">
        <v>0</v>
      </c>
      <c r="E24" s="3">
        <f t="shared" si="0"/>
        <v>0</v>
      </c>
    </row>
    <row r="25" spans="2:5" x14ac:dyDescent="0.25">
      <c r="B25" s="6">
        <v>45</v>
      </c>
      <c r="C25" s="2">
        <v>0</v>
      </c>
      <c r="D25" s="12">
        <v>0</v>
      </c>
      <c r="E25" s="3">
        <f t="shared" si="0"/>
        <v>0</v>
      </c>
    </row>
    <row r="26" spans="2:5" x14ac:dyDescent="0.25">
      <c r="B26" s="6" t="s">
        <v>42</v>
      </c>
      <c r="C26" s="2">
        <v>0</v>
      </c>
      <c r="D26" s="12">
        <v>0</v>
      </c>
      <c r="E26" s="3">
        <f t="shared" si="0"/>
        <v>0</v>
      </c>
    </row>
    <row r="27" spans="2:5" x14ac:dyDescent="0.25">
      <c r="B27" s="6" t="s">
        <v>39</v>
      </c>
      <c r="C27" s="7">
        <v>383</v>
      </c>
      <c r="D27" s="80">
        <v>565.32000000000005</v>
      </c>
      <c r="E27" s="83">
        <f t="shared" si="0"/>
        <v>0.42762481089258703</v>
      </c>
    </row>
    <row r="28" spans="2:5" x14ac:dyDescent="0.25">
      <c r="B28" s="6" t="s">
        <v>5</v>
      </c>
      <c r="C28" s="2">
        <v>121</v>
      </c>
      <c r="D28" s="12">
        <v>480.52</v>
      </c>
      <c r="E28" s="3">
        <f t="shared" si="0"/>
        <v>0.36347957639939482</v>
      </c>
    </row>
    <row r="29" spans="2:5" x14ac:dyDescent="0.25">
      <c r="B29" s="6" t="s">
        <v>6</v>
      </c>
      <c r="C29" s="2">
        <v>243</v>
      </c>
      <c r="D29" s="12">
        <v>595.83000000000004</v>
      </c>
      <c r="E29" s="3">
        <f t="shared" si="0"/>
        <v>0.45070347957639945</v>
      </c>
    </row>
    <row r="30" spans="2:5" x14ac:dyDescent="0.25">
      <c r="B30" s="6" t="s">
        <v>44</v>
      </c>
      <c r="C30" s="2">
        <v>19</v>
      </c>
      <c r="D30" s="12">
        <v>715.29</v>
      </c>
      <c r="E30" s="3">
        <f t="shared" si="0"/>
        <v>0.54106656580937973</v>
      </c>
    </row>
    <row r="31" spans="2:5" x14ac:dyDescent="0.25">
      <c r="B31" s="99" t="str">
        <f>'starosna mirovina BMU'!B31</f>
        <v xml:space="preserve">Number of beneficiaries not including Active Military Personnel (DVO), Police Officers (PO) and Authorised Officials (OSO).   </v>
      </c>
    </row>
    <row r="33" spans="2:4" ht="48"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2" t="s">
        <v>48</v>
      </c>
      <c r="C2" s="92"/>
      <c r="D2" s="92"/>
      <c r="E2" s="92"/>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October 2024 (paid in November 2024)</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80317</v>
      </c>
      <c r="D7" s="12">
        <v>323.0470748409428</v>
      </c>
      <c r="E7" s="3">
        <f t="shared" ref="E7:E30" si="0">D7/$D$33</f>
        <v>0.24436238641523661</v>
      </c>
    </row>
    <row r="8" spans="2:29" x14ac:dyDescent="0.25">
      <c r="B8" s="6" t="s">
        <v>1</v>
      </c>
      <c r="C8" s="2">
        <v>61728</v>
      </c>
      <c r="D8" s="12">
        <v>408.34</v>
      </c>
      <c r="E8" s="3">
        <f t="shared" si="0"/>
        <v>0.30888048411497726</v>
      </c>
    </row>
    <row r="9" spans="2:29" x14ac:dyDescent="0.25">
      <c r="B9" s="6" t="s">
        <v>2</v>
      </c>
      <c r="C9" s="2">
        <v>66011</v>
      </c>
      <c r="D9" s="12">
        <v>513.66</v>
      </c>
      <c r="E9" s="3">
        <f t="shared" si="0"/>
        <v>0.38854765506807865</v>
      </c>
    </row>
    <row r="10" spans="2:29" x14ac:dyDescent="0.25">
      <c r="B10" s="6">
        <v>30</v>
      </c>
      <c r="C10" s="2">
        <v>41656</v>
      </c>
      <c r="D10" s="12">
        <v>553.36</v>
      </c>
      <c r="E10" s="3">
        <f t="shared" si="0"/>
        <v>0.41857791225416036</v>
      </c>
    </row>
    <row r="11" spans="2:29" x14ac:dyDescent="0.25">
      <c r="B11" s="6">
        <v>31</v>
      </c>
      <c r="C11" s="2">
        <v>25641</v>
      </c>
      <c r="D11" s="12">
        <v>566.6</v>
      </c>
      <c r="E11" s="3">
        <f t="shared" si="0"/>
        <v>0.42859304084720123</v>
      </c>
    </row>
    <row r="12" spans="2:29" x14ac:dyDescent="0.25">
      <c r="B12" s="6">
        <v>32</v>
      </c>
      <c r="C12" s="2">
        <v>25355</v>
      </c>
      <c r="D12" s="12">
        <v>572.78</v>
      </c>
      <c r="E12" s="3">
        <f t="shared" si="0"/>
        <v>0.43326777609682299</v>
      </c>
    </row>
    <row r="13" spans="2:29" x14ac:dyDescent="0.25">
      <c r="B13" s="6">
        <v>33</v>
      </c>
      <c r="C13" s="2">
        <v>22793</v>
      </c>
      <c r="D13" s="12">
        <v>592.24</v>
      </c>
      <c r="E13" s="3">
        <f t="shared" si="0"/>
        <v>0.4479878971255673</v>
      </c>
    </row>
    <row r="14" spans="2:29" x14ac:dyDescent="0.25">
      <c r="B14" s="6">
        <v>34</v>
      </c>
      <c r="C14" s="2">
        <v>18213</v>
      </c>
      <c r="D14" s="12">
        <v>616.08000000000004</v>
      </c>
      <c r="E14" s="3">
        <f t="shared" si="0"/>
        <v>0.46602118003025722</v>
      </c>
    </row>
    <row r="15" spans="2:29" x14ac:dyDescent="0.25">
      <c r="B15" s="6">
        <v>35</v>
      </c>
      <c r="C15" s="2">
        <v>73188</v>
      </c>
      <c r="D15" s="12">
        <v>658.59</v>
      </c>
      <c r="E15" s="3">
        <f t="shared" si="0"/>
        <v>0.49817700453857794</v>
      </c>
    </row>
    <row r="16" spans="2:29" x14ac:dyDescent="0.25">
      <c r="B16" s="6">
        <v>36</v>
      </c>
      <c r="C16" s="2">
        <v>33757</v>
      </c>
      <c r="D16" s="12">
        <v>658.83</v>
      </c>
      <c r="E16" s="3">
        <f t="shared" si="0"/>
        <v>0.4983585476550681</v>
      </c>
    </row>
    <row r="17" spans="2:5" x14ac:dyDescent="0.25">
      <c r="B17" s="6">
        <v>37</v>
      </c>
      <c r="C17" s="2">
        <v>31462</v>
      </c>
      <c r="D17" s="12">
        <v>679.23</v>
      </c>
      <c r="E17" s="3">
        <f t="shared" si="0"/>
        <v>0.51378971255673223</v>
      </c>
    </row>
    <row r="18" spans="2:5" x14ac:dyDescent="0.25">
      <c r="B18" s="6">
        <v>38</v>
      </c>
      <c r="C18" s="2">
        <v>29635</v>
      </c>
      <c r="D18" s="12">
        <v>707.9</v>
      </c>
      <c r="E18" s="3">
        <f t="shared" si="0"/>
        <v>0.5354765506807867</v>
      </c>
    </row>
    <row r="19" spans="2:5" x14ac:dyDescent="0.25">
      <c r="B19" s="6">
        <v>39</v>
      </c>
      <c r="C19" s="2">
        <v>26071</v>
      </c>
      <c r="D19" s="12">
        <v>750.07</v>
      </c>
      <c r="E19" s="3">
        <f t="shared" si="0"/>
        <v>0.56737518910741302</v>
      </c>
    </row>
    <row r="20" spans="2:5" x14ac:dyDescent="0.25">
      <c r="B20" s="6">
        <v>40</v>
      </c>
      <c r="C20" s="2">
        <v>38346</v>
      </c>
      <c r="D20" s="12">
        <v>808.38</v>
      </c>
      <c r="E20" s="3">
        <f t="shared" si="0"/>
        <v>0.61148260211800298</v>
      </c>
    </row>
    <row r="21" spans="2:5" x14ac:dyDescent="0.25">
      <c r="B21" s="6">
        <v>41</v>
      </c>
      <c r="C21" s="2">
        <v>44491</v>
      </c>
      <c r="D21" s="12">
        <v>750.36</v>
      </c>
      <c r="E21" s="3">
        <f t="shared" si="0"/>
        <v>0.56759455370650536</v>
      </c>
    </row>
    <row r="22" spans="2:5" x14ac:dyDescent="0.25">
      <c r="B22" s="6">
        <v>42</v>
      </c>
      <c r="C22" s="2">
        <v>24113</v>
      </c>
      <c r="D22" s="12">
        <v>796.44</v>
      </c>
      <c r="E22" s="3">
        <f t="shared" si="0"/>
        <v>0.60245083207261729</v>
      </c>
    </row>
    <row r="23" spans="2:5" x14ac:dyDescent="0.25">
      <c r="B23" s="6">
        <v>43</v>
      </c>
      <c r="C23" s="2">
        <v>17347</v>
      </c>
      <c r="D23" s="12">
        <v>832.42</v>
      </c>
      <c r="E23" s="3">
        <f t="shared" si="0"/>
        <v>0.62966717095310132</v>
      </c>
    </row>
    <row r="24" spans="2:5" x14ac:dyDescent="0.25">
      <c r="B24" s="6">
        <v>44</v>
      </c>
      <c r="C24" s="2">
        <v>12954</v>
      </c>
      <c r="D24" s="12">
        <v>868.61</v>
      </c>
      <c r="E24" s="3">
        <f t="shared" si="0"/>
        <v>0.65704236006051442</v>
      </c>
    </row>
    <row r="25" spans="2:5" x14ac:dyDescent="0.25">
      <c r="B25" s="6">
        <v>45</v>
      </c>
      <c r="C25" s="2">
        <v>10599</v>
      </c>
      <c r="D25" s="12">
        <v>893.55</v>
      </c>
      <c r="E25" s="3">
        <f t="shared" si="0"/>
        <v>0.67590771558245077</v>
      </c>
    </row>
    <row r="26" spans="2:5" x14ac:dyDescent="0.25">
      <c r="B26" s="6" t="s">
        <v>42</v>
      </c>
      <c r="C26" s="2">
        <v>17290</v>
      </c>
      <c r="D26" s="12">
        <v>999.15</v>
      </c>
      <c r="E26" s="3">
        <f t="shared" si="0"/>
        <v>0.755786686838124</v>
      </c>
    </row>
    <row r="27" spans="2:5" x14ac:dyDescent="0.25">
      <c r="B27" s="6" t="s">
        <v>39</v>
      </c>
      <c r="C27" s="7">
        <v>700967</v>
      </c>
      <c r="D27" s="80">
        <v>613.79999999999995</v>
      </c>
      <c r="E27" s="83">
        <f t="shared" si="0"/>
        <v>0.46429652042360059</v>
      </c>
    </row>
    <row r="28" spans="2:5" x14ac:dyDescent="0.25">
      <c r="B28" s="6" t="s">
        <v>5</v>
      </c>
      <c r="C28" s="2">
        <v>341714</v>
      </c>
      <c r="D28" s="12">
        <v>473.73</v>
      </c>
      <c r="E28" s="3">
        <f t="shared" si="0"/>
        <v>0.35834341906202727</v>
      </c>
    </row>
    <row r="29" spans="2:5" x14ac:dyDescent="0.25">
      <c r="B29" s="6" t="s">
        <v>6</v>
      </c>
      <c r="C29" s="2">
        <v>194113</v>
      </c>
      <c r="D29" s="12">
        <v>681.79</v>
      </c>
      <c r="E29" s="3">
        <f t="shared" si="0"/>
        <v>0.51572617246596064</v>
      </c>
    </row>
    <row r="30" spans="2:5" x14ac:dyDescent="0.25">
      <c r="B30" s="6" t="s">
        <v>44</v>
      </c>
      <c r="C30" s="2">
        <v>165140</v>
      </c>
      <c r="D30" s="12">
        <v>823.69</v>
      </c>
      <c r="E30" s="3">
        <f t="shared" si="0"/>
        <v>0.62306354009077158</v>
      </c>
    </row>
    <row r="31" spans="2:5" x14ac:dyDescent="0.25">
      <c r="B31" s="99" t="str">
        <f>'starosna mirovina BMU'!B31</f>
        <v xml:space="preserve">Number of beneficiaries not including Active Military Personnel (DVO), Police Officers (PO) and Authorised Officials (OSO).   </v>
      </c>
    </row>
    <row r="33" spans="2:4" ht="45.75"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92" t="s">
        <v>49</v>
      </c>
      <c r="C2" s="92"/>
      <c r="D2" s="92"/>
      <c r="E2" s="92"/>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October 2024 (paid in November 2024)</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September 2024.</v>
      </c>
    </row>
    <row r="7" spans="2:29" x14ac:dyDescent="0.25">
      <c r="B7" s="6" t="s">
        <v>41</v>
      </c>
      <c r="C7" s="2">
        <v>34483</v>
      </c>
      <c r="D7" s="12">
        <v>343.57253922222543</v>
      </c>
      <c r="E7" s="3">
        <f t="shared" ref="E7:E30" si="0">D7/$D$33</f>
        <v>0.25988845629517809</v>
      </c>
    </row>
    <row r="8" spans="2:29" x14ac:dyDescent="0.25">
      <c r="B8" s="6" t="s">
        <v>1</v>
      </c>
      <c r="C8" s="2">
        <v>17521</v>
      </c>
      <c r="D8" s="12">
        <v>416.66</v>
      </c>
      <c r="E8" s="3">
        <f t="shared" si="0"/>
        <v>0.31517397881996978</v>
      </c>
      <c r="I8" s="1"/>
    </row>
    <row r="9" spans="2:29" x14ac:dyDescent="0.25">
      <c r="B9" s="6" t="s">
        <v>2</v>
      </c>
      <c r="C9" s="2">
        <v>17566</v>
      </c>
      <c r="D9" s="12">
        <v>465.8</v>
      </c>
      <c r="E9" s="3">
        <f t="shared" si="0"/>
        <v>0.35234493192133132</v>
      </c>
    </row>
    <row r="10" spans="2:29" x14ac:dyDescent="0.25">
      <c r="B10" s="6">
        <v>30</v>
      </c>
      <c r="C10" s="2">
        <v>2990</v>
      </c>
      <c r="D10" s="12">
        <v>500.76</v>
      </c>
      <c r="E10" s="3">
        <f t="shared" si="0"/>
        <v>0.37878971255673222</v>
      </c>
    </row>
    <row r="11" spans="2:29" x14ac:dyDescent="0.25">
      <c r="B11" s="6">
        <v>31</v>
      </c>
      <c r="C11" s="2">
        <v>2466</v>
      </c>
      <c r="D11" s="12">
        <v>505.97</v>
      </c>
      <c r="E11" s="3">
        <f t="shared" si="0"/>
        <v>0.38273071104387296</v>
      </c>
    </row>
    <row r="12" spans="2:29" x14ac:dyDescent="0.25">
      <c r="B12" s="6">
        <v>32</v>
      </c>
      <c r="C12" s="2">
        <v>2145</v>
      </c>
      <c r="D12" s="12">
        <v>520.20000000000005</v>
      </c>
      <c r="E12" s="3">
        <f t="shared" si="0"/>
        <v>0.39349470499243572</v>
      </c>
    </row>
    <row r="13" spans="2:29" x14ac:dyDescent="0.25">
      <c r="B13" s="6">
        <v>33</v>
      </c>
      <c r="C13" s="2">
        <v>1913</v>
      </c>
      <c r="D13" s="12">
        <v>532.42999999999995</v>
      </c>
      <c r="E13" s="3">
        <f t="shared" si="0"/>
        <v>0.40274583963691374</v>
      </c>
    </row>
    <row r="14" spans="2:29" x14ac:dyDescent="0.25">
      <c r="B14" s="6">
        <v>34</v>
      </c>
      <c r="C14" s="2">
        <v>1622</v>
      </c>
      <c r="D14" s="12">
        <v>546.73</v>
      </c>
      <c r="E14" s="3">
        <f t="shared" si="0"/>
        <v>0.41356278366111954</v>
      </c>
    </row>
    <row r="15" spans="2:29" x14ac:dyDescent="0.25">
      <c r="B15" s="6">
        <v>35</v>
      </c>
      <c r="C15" s="2">
        <v>1298</v>
      </c>
      <c r="D15" s="12">
        <v>548.32000000000005</v>
      </c>
      <c r="E15" s="3">
        <f t="shared" si="0"/>
        <v>0.41476550680786689</v>
      </c>
    </row>
    <row r="16" spans="2:29" x14ac:dyDescent="0.25">
      <c r="B16" s="6">
        <v>36</v>
      </c>
      <c r="C16" s="2">
        <v>1053</v>
      </c>
      <c r="D16" s="12">
        <v>559.84</v>
      </c>
      <c r="E16" s="3">
        <f t="shared" si="0"/>
        <v>0.42347957639939487</v>
      </c>
    </row>
    <row r="17" spans="2:5" x14ac:dyDescent="0.25">
      <c r="B17" s="6">
        <v>37</v>
      </c>
      <c r="C17" s="2">
        <v>743</v>
      </c>
      <c r="D17" s="12">
        <v>579.33000000000004</v>
      </c>
      <c r="E17" s="3">
        <f t="shared" si="0"/>
        <v>0.43822239031770049</v>
      </c>
    </row>
    <row r="18" spans="2:5" x14ac:dyDescent="0.25">
      <c r="B18" s="6">
        <v>38</v>
      </c>
      <c r="C18" s="2">
        <v>582</v>
      </c>
      <c r="D18" s="12">
        <v>584.84</v>
      </c>
      <c r="E18" s="3">
        <f t="shared" si="0"/>
        <v>0.44239031770045389</v>
      </c>
    </row>
    <row r="19" spans="2:5" x14ac:dyDescent="0.25">
      <c r="B19" s="6">
        <v>39</v>
      </c>
      <c r="C19" s="2">
        <v>385</v>
      </c>
      <c r="D19" s="12">
        <v>589.14</v>
      </c>
      <c r="E19" s="3">
        <f t="shared" si="0"/>
        <v>0.44564296520423602</v>
      </c>
    </row>
    <row r="20" spans="2:5" x14ac:dyDescent="0.25">
      <c r="B20" s="6">
        <v>40</v>
      </c>
      <c r="C20" s="2">
        <v>243</v>
      </c>
      <c r="D20" s="12">
        <v>607.94000000000005</v>
      </c>
      <c r="E20" s="3">
        <f t="shared" si="0"/>
        <v>0.45986384266263242</v>
      </c>
    </row>
    <row r="21" spans="2:5" x14ac:dyDescent="0.25">
      <c r="B21" s="6">
        <v>41</v>
      </c>
      <c r="C21" s="2">
        <v>136</v>
      </c>
      <c r="D21" s="12">
        <v>605.34</v>
      </c>
      <c r="E21" s="3">
        <f t="shared" si="0"/>
        <v>0.45789712556732226</v>
      </c>
    </row>
    <row r="22" spans="2:5" x14ac:dyDescent="0.25">
      <c r="B22" s="6">
        <v>42</v>
      </c>
      <c r="C22" s="2">
        <v>68</v>
      </c>
      <c r="D22" s="12">
        <v>645.97</v>
      </c>
      <c r="E22" s="3">
        <f t="shared" si="0"/>
        <v>0.48863086232980335</v>
      </c>
    </row>
    <row r="23" spans="2:5" x14ac:dyDescent="0.25">
      <c r="B23" s="6">
        <v>43</v>
      </c>
      <c r="C23" s="2">
        <v>51</v>
      </c>
      <c r="D23" s="12">
        <v>701.98</v>
      </c>
      <c r="E23" s="3">
        <f t="shared" si="0"/>
        <v>0.53099848714069597</v>
      </c>
    </row>
    <row r="24" spans="2:5" x14ac:dyDescent="0.25">
      <c r="B24" s="6">
        <v>44</v>
      </c>
      <c r="C24" s="2">
        <v>30</v>
      </c>
      <c r="D24" s="12">
        <v>664.87</v>
      </c>
      <c r="E24" s="3">
        <f t="shared" si="0"/>
        <v>0.50292738275340398</v>
      </c>
    </row>
    <row r="25" spans="2:5" x14ac:dyDescent="0.25">
      <c r="B25" s="6">
        <v>45</v>
      </c>
      <c r="C25" s="2">
        <v>23</v>
      </c>
      <c r="D25" s="12">
        <v>720.8</v>
      </c>
      <c r="E25" s="3">
        <f t="shared" si="0"/>
        <v>0.54523449319213313</v>
      </c>
    </row>
    <row r="26" spans="2:5" x14ac:dyDescent="0.25">
      <c r="B26" s="6" t="s">
        <v>42</v>
      </c>
      <c r="C26" s="2">
        <v>33</v>
      </c>
      <c r="D26" s="12">
        <v>754.32</v>
      </c>
      <c r="E26" s="3">
        <f t="shared" si="0"/>
        <v>0.57059001512859309</v>
      </c>
    </row>
    <row r="27" spans="2:5" x14ac:dyDescent="0.25">
      <c r="B27" s="6" t="s">
        <v>39</v>
      </c>
      <c r="C27" s="7">
        <v>85351</v>
      </c>
      <c r="D27" s="80">
        <v>419.05</v>
      </c>
      <c r="E27" s="83">
        <f t="shared" si="0"/>
        <v>0.31698184568835097</v>
      </c>
    </row>
    <row r="28" spans="2:5" x14ac:dyDescent="0.25">
      <c r="B28" s="6" t="s">
        <v>5</v>
      </c>
      <c r="C28" s="2">
        <v>80706</v>
      </c>
      <c r="D28" s="12">
        <v>410.08</v>
      </c>
      <c r="E28" s="3">
        <f t="shared" si="0"/>
        <v>0.31019667170953102</v>
      </c>
    </row>
    <row r="29" spans="2:5" x14ac:dyDescent="0.25">
      <c r="B29" s="6" t="s">
        <v>6</v>
      </c>
      <c r="C29" s="2">
        <v>4061</v>
      </c>
      <c r="D29" s="12">
        <v>566.08000000000004</v>
      </c>
      <c r="E29" s="3">
        <f t="shared" si="0"/>
        <v>0.42819969742813924</v>
      </c>
    </row>
    <row r="30" spans="2:5" x14ac:dyDescent="0.25">
      <c r="B30" s="6" t="s">
        <v>44</v>
      </c>
      <c r="C30" s="2">
        <v>584</v>
      </c>
      <c r="D30" s="12">
        <v>635.62</v>
      </c>
      <c r="E30" s="3">
        <f t="shared" si="0"/>
        <v>0.4808018154311649</v>
      </c>
    </row>
    <row r="31" spans="2:5" x14ac:dyDescent="0.25">
      <c r="B31" s="99" t="str">
        <f>'starosna mirovina BMU'!B31</f>
        <v xml:space="preserve">Number of beneficiaries not including Active Military Personnel (DVO), Police Officers (PO) and Authorised Officials (OSO).   </v>
      </c>
    </row>
    <row r="33" spans="2:4" ht="46.5" customHeight="1" x14ac:dyDescent="0.25">
      <c r="B33" s="93" t="str">
        <f>'starosna mirovina BMU'!B33:C33</f>
        <v>Prosječna mjesečna isplaćena netoplaća Republike Hrvatske za rujan 2024. u eurima (EUR) (izvor: DZS)</v>
      </c>
      <c r="C33" s="93"/>
      <c r="D33" s="48">
        <f>'starosna mirovina BMU'!D33</f>
        <v>1322</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2024-11-21T11:45:57Z</cp:lastPrinted>
  <dcterms:created xsi:type="dcterms:W3CDTF">2023-10-03T11:00:22Z</dcterms:created>
  <dcterms:modified xsi:type="dcterms:W3CDTF">2024-11-21T11:49:19Z</dcterms:modified>
</cp:coreProperties>
</file>