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11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ata u srpnju" sheetId="55" r:id="rId7"/>
    <sheet name="isplata u kolovozu" sheetId="56" r:id="rId8"/>
    <sheet name="isplata u rujnu" sheetId="57" r:id="rId9"/>
    <sheet name="isplata u listopadu" sheetId="58" r:id="rId10"/>
    <sheet name="isplata u studenome" sheetId="59" r:id="rId11"/>
    <sheet name="isplata u prosincu" sheetId="6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7" i="60" l="1"/>
  <c r="D127" i="60"/>
  <c r="E127" i="60"/>
  <c r="F127" i="60"/>
  <c r="E19" i="60" l="1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105" i="60" s="1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G87" i="60"/>
  <c r="G86" i="60"/>
  <c r="G85" i="60"/>
  <c r="G84" i="60"/>
  <c r="G83" i="60"/>
  <c r="G82" i="60"/>
  <c r="A76" i="60"/>
  <c r="F71" i="60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G63" i="60" s="1"/>
  <c r="G15" i="60" s="1"/>
  <c r="F54" i="60"/>
  <c r="E54" i="60"/>
  <c r="E14" i="60" s="1"/>
  <c r="D54" i="60"/>
  <c r="D14" i="60" s="1"/>
  <c r="C54" i="60"/>
  <c r="C14" i="60" s="1"/>
  <c r="G53" i="60"/>
  <c r="G52" i="60"/>
  <c r="G51" i="60"/>
  <c r="G50" i="60"/>
  <c r="G54" i="60" s="1"/>
  <c r="G14" i="60" s="1"/>
  <c r="G49" i="60"/>
  <c r="G48" i="60"/>
  <c r="F46" i="60"/>
  <c r="F13" i="60" s="1"/>
  <c r="E46" i="60"/>
  <c r="E13" i="60" s="1"/>
  <c r="D46" i="60"/>
  <c r="C46" i="60"/>
  <c r="C13" i="60" s="1"/>
  <c r="G45" i="60"/>
  <c r="G44" i="60"/>
  <c r="G43" i="60"/>
  <c r="G42" i="60"/>
  <c r="G41" i="60"/>
  <c r="G40" i="60"/>
  <c r="F38" i="60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C17" i="60"/>
  <c r="F16" i="60"/>
  <c r="E16" i="60"/>
  <c r="F15" i="60"/>
  <c r="C15" i="60"/>
  <c r="F14" i="60"/>
  <c r="D13" i="60"/>
  <c r="F12" i="60"/>
  <c r="E12" i="60"/>
  <c r="D12" i="60"/>
  <c r="C12" i="60"/>
  <c r="G46" i="60" l="1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F127" i="59"/>
  <c r="E127" i="59"/>
  <c r="E19" i="59" s="1"/>
  <c r="D127" i="59"/>
  <c r="D19" i="59" s="1"/>
  <c r="C127" i="59"/>
  <c r="C19" i="59" s="1"/>
  <c r="G126" i="59"/>
  <c r="G125" i="59"/>
  <c r="G124" i="59"/>
  <c r="G123" i="59"/>
  <c r="G122" i="59"/>
  <c r="A116" i="59"/>
  <c r="A110" i="59"/>
  <c r="A129" i="59" s="1"/>
  <c r="F107" i="59"/>
  <c r="E107" i="59"/>
  <c r="D107" i="59"/>
  <c r="G106" i="59"/>
  <c r="G107" i="59" s="1"/>
  <c r="F105" i="59"/>
  <c r="E105" i="59"/>
  <c r="D105" i="59"/>
  <c r="G104" i="59"/>
  <c r="G103" i="59"/>
  <c r="G105" i="59" s="1"/>
  <c r="G97" i="59"/>
  <c r="F95" i="59"/>
  <c r="E95" i="59"/>
  <c r="D95" i="59"/>
  <c r="C95" i="59"/>
  <c r="F94" i="59"/>
  <c r="E94" i="59"/>
  <c r="D94" i="59"/>
  <c r="C94" i="59"/>
  <c r="F93" i="59"/>
  <c r="E93" i="59"/>
  <c r="D93" i="59"/>
  <c r="C93" i="59"/>
  <c r="F92" i="59"/>
  <c r="E92" i="59"/>
  <c r="D92" i="59"/>
  <c r="C92" i="59"/>
  <c r="F91" i="59"/>
  <c r="E91" i="59"/>
  <c r="D91" i="59"/>
  <c r="C91" i="59"/>
  <c r="F90" i="59"/>
  <c r="E90" i="59"/>
  <c r="D90" i="59"/>
  <c r="D96" i="59" s="1"/>
  <c r="D98" i="59" s="1"/>
  <c r="C90" i="59"/>
  <c r="C96" i="59" s="1"/>
  <c r="C98" i="59" s="1"/>
  <c r="F88" i="59"/>
  <c r="E88" i="59"/>
  <c r="E17" i="59" s="1"/>
  <c r="D88" i="59"/>
  <c r="D17" i="59" s="1"/>
  <c r="C88" i="59"/>
  <c r="C17" i="59" s="1"/>
  <c r="G87" i="59"/>
  <c r="G86" i="59"/>
  <c r="G85" i="59"/>
  <c r="G84" i="59"/>
  <c r="G83" i="59"/>
  <c r="G82" i="59"/>
  <c r="A76" i="59"/>
  <c r="F71" i="59"/>
  <c r="E71" i="59"/>
  <c r="D71" i="59"/>
  <c r="C71" i="59"/>
  <c r="C16" i="59" s="1"/>
  <c r="G70" i="59"/>
  <c r="G69" i="59"/>
  <c r="G68" i="59"/>
  <c r="G67" i="59"/>
  <c r="G66" i="59"/>
  <c r="G65" i="59"/>
  <c r="F63" i="59"/>
  <c r="E63" i="59"/>
  <c r="E15" i="59" s="1"/>
  <c r="D63" i="59"/>
  <c r="D15" i="59" s="1"/>
  <c r="C63" i="59"/>
  <c r="G62" i="59"/>
  <c r="G61" i="59"/>
  <c r="G60" i="59"/>
  <c r="G59" i="59"/>
  <c r="G58" i="59"/>
  <c r="G57" i="59"/>
  <c r="F54" i="59"/>
  <c r="E54" i="59"/>
  <c r="D54" i="59"/>
  <c r="D14" i="59" s="1"/>
  <c r="C54" i="59"/>
  <c r="C14" i="59" s="1"/>
  <c r="G53" i="59"/>
  <c r="G52" i="59"/>
  <c r="G51" i="59"/>
  <c r="G50" i="59"/>
  <c r="G54" i="59" s="1"/>
  <c r="G14" i="59" s="1"/>
  <c r="G49" i="59"/>
  <c r="G48" i="59"/>
  <c r="F46" i="59"/>
  <c r="F13" i="59" s="1"/>
  <c r="E46" i="59"/>
  <c r="E13" i="59" s="1"/>
  <c r="D46" i="59"/>
  <c r="C46" i="59"/>
  <c r="C13" i="59" s="1"/>
  <c r="G45" i="59"/>
  <c r="G44" i="59"/>
  <c r="G43" i="59"/>
  <c r="G42" i="59"/>
  <c r="G41" i="59"/>
  <c r="G40" i="59"/>
  <c r="G46" i="59" s="1"/>
  <c r="G13" i="59" s="1"/>
  <c r="F38" i="59"/>
  <c r="F12" i="59" s="1"/>
  <c r="E38" i="59"/>
  <c r="E12" i="59" s="1"/>
  <c r="D38" i="59"/>
  <c r="D12" i="59" s="1"/>
  <c r="C38" i="59"/>
  <c r="C12" i="59" s="1"/>
  <c r="G37" i="59"/>
  <c r="G36" i="59"/>
  <c r="G35" i="59"/>
  <c r="G34" i="59"/>
  <c r="G33" i="59"/>
  <c r="G32" i="59"/>
  <c r="A26" i="59"/>
  <c r="F19" i="59"/>
  <c r="G18" i="59"/>
  <c r="F18" i="59"/>
  <c r="E18" i="59"/>
  <c r="D18" i="59"/>
  <c r="C18" i="59"/>
  <c r="F17" i="59"/>
  <c r="F16" i="59"/>
  <c r="E16" i="59"/>
  <c r="D16" i="59"/>
  <c r="F15" i="59"/>
  <c r="C15" i="59"/>
  <c r="F14" i="59"/>
  <c r="E14" i="59"/>
  <c r="D13" i="59"/>
  <c r="G20" i="60" l="1"/>
  <c r="G96" i="60"/>
  <c r="G98" i="60" s="1"/>
  <c r="G127" i="59"/>
  <c r="G19" i="59" s="1"/>
  <c r="F108" i="59"/>
  <c r="E108" i="59"/>
  <c r="D108" i="59"/>
  <c r="G88" i="59"/>
  <c r="G17" i="59" s="1"/>
  <c r="G71" i="59"/>
  <c r="G16" i="59" s="1"/>
  <c r="G91" i="59"/>
  <c r="G63" i="59"/>
  <c r="G15" i="59" s="1"/>
  <c r="F20" i="59"/>
  <c r="D20" i="59"/>
  <c r="G92" i="59"/>
  <c r="G93" i="59"/>
  <c r="G94" i="59"/>
  <c r="G95" i="59"/>
  <c r="E20" i="59"/>
  <c r="G38" i="59"/>
  <c r="G12" i="59" s="1"/>
  <c r="F96" i="59"/>
  <c r="F98" i="59" s="1"/>
  <c r="E96" i="59"/>
  <c r="E98" i="59" s="1"/>
  <c r="G108" i="59"/>
  <c r="C20" i="59"/>
  <c r="G90" i="59"/>
  <c r="G103" i="58"/>
  <c r="F127" i="58"/>
  <c r="F19" i="58" s="1"/>
  <c r="E127" i="58"/>
  <c r="D127" i="58"/>
  <c r="D19" i="58" s="1"/>
  <c r="C127" i="58"/>
  <c r="G126" i="58"/>
  <c r="G125" i="58"/>
  <c r="G124" i="58"/>
  <c r="G123" i="58"/>
  <c r="G122" i="58"/>
  <c r="A116" i="58"/>
  <c r="A110" i="58"/>
  <c r="A129" i="58" s="1"/>
  <c r="F107" i="58"/>
  <c r="E107" i="58"/>
  <c r="D107" i="58"/>
  <c r="G106" i="58"/>
  <c r="G107" i="58" s="1"/>
  <c r="F105" i="58"/>
  <c r="E105" i="58"/>
  <c r="D105" i="58"/>
  <c r="G104" i="58"/>
  <c r="G105" i="58"/>
  <c r="G97" i="58"/>
  <c r="G18" i="58" s="1"/>
  <c r="F95" i="58"/>
  <c r="E95" i="58"/>
  <c r="D95" i="58"/>
  <c r="C95" i="58"/>
  <c r="F94" i="58"/>
  <c r="E94" i="58"/>
  <c r="D94" i="58"/>
  <c r="C94" i="58"/>
  <c r="F93" i="58"/>
  <c r="E93" i="58"/>
  <c r="D93" i="58"/>
  <c r="C93" i="58"/>
  <c r="F92" i="58"/>
  <c r="E92" i="58"/>
  <c r="D92" i="58"/>
  <c r="C92" i="58"/>
  <c r="F91" i="58"/>
  <c r="E91" i="58"/>
  <c r="D91" i="58"/>
  <c r="C91" i="58"/>
  <c r="F90" i="58"/>
  <c r="E90" i="58"/>
  <c r="D90" i="58"/>
  <c r="C90" i="58"/>
  <c r="C96" i="58" s="1"/>
  <c r="C98" i="58" s="1"/>
  <c r="F88" i="58"/>
  <c r="E88" i="58"/>
  <c r="E17" i="58" s="1"/>
  <c r="D88" i="58"/>
  <c r="D17" i="58" s="1"/>
  <c r="C88" i="58"/>
  <c r="G87" i="58"/>
  <c r="G86" i="58"/>
  <c r="G85" i="58"/>
  <c r="G84" i="58"/>
  <c r="G83" i="58"/>
  <c r="G82" i="58"/>
  <c r="A76" i="58"/>
  <c r="F71" i="58"/>
  <c r="E71" i="58"/>
  <c r="D71" i="58"/>
  <c r="D16" i="58" s="1"/>
  <c r="C71" i="58"/>
  <c r="C16" i="58" s="1"/>
  <c r="G70" i="58"/>
  <c r="G69" i="58"/>
  <c r="G68" i="58"/>
  <c r="G67" i="58"/>
  <c r="G66" i="58"/>
  <c r="G65" i="58"/>
  <c r="F63" i="58"/>
  <c r="E63" i="58"/>
  <c r="D63" i="58"/>
  <c r="D15" i="58" s="1"/>
  <c r="C63" i="58"/>
  <c r="C15" i="58" s="1"/>
  <c r="G62" i="58"/>
  <c r="G61" i="58"/>
  <c r="G60" i="58"/>
  <c r="G59" i="58"/>
  <c r="G63" i="58" s="1"/>
  <c r="G15" i="58" s="1"/>
  <c r="G58" i="58"/>
  <c r="G57" i="58"/>
  <c r="F54" i="58"/>
  <c r="E54" i="58"/>
  <c r="D54" i="58"/>
  <c r="C54" i="58"/>
  <c r="C14" i="58" s="1"/>
  <c r="G53" i="58"/>
  <c r="G52" i="58"/>
  <c r="G51" i="58"/>
  <c r="G50" i="58"/>
  <c r="G49" i="58"/>
  <c r="G48" i="58"/>
  <c r="F46" i="58"/>
  <c r="F13" i="58" s="1"/>
  <c r="E46" i="58"/>
  <c r="E13" i="58" s="1"/>
  <c r="D46" i="58"/>
  <c r="C46" i="58"/>
  <c r="G45" i="58"/>
  <c r="G44" i="58"/>
  <c r="G43" i="58"/>
  <c r="G42" i="58"/>
  <c r="G41" i="58"/>
  <c r="G40" i="58"/>
  <c r="G46" i="58" s="1"/>
  <c r="G13" i="58" s="1"/>
  <c r="F38" i="58"/>
  <c r="F12" i="58" s="1"/>
  <c r="E38" i="58"/>
  <c r="D38" i="58"/>
  <c r="D12" i="58" s="1"/>
  <c r="C38" i="58"/>
  <c r="C12" i="58" s="1"/>
  <c r="G37" i="58"/>
  <c r="G36" i="58"/>
  <c r="G35" i="58"/>
  <c r="G34" i="58"/>
  <c r="G33" i="58"/>
  <c r="G32" i="58"/>
  <c r="A26" i="58"/>
  <c r="E19" i="58"/>
  <c r="C19" i="58"/>
  <c r="F18" i="58"/>
  <c r="E18" i="58"/>
  <c r="D18" i="58"/>
  <c r="C18" i="58"/>
  <c r="F17" i="58"/>
  <c r="C17" i="58"/>
  <c r="F16" i="58"/>
  <c r="E16" i="58"/>
  <c r="F15" i="58"/>
  <c r="E15" i="58"/>
  <c r="F14" i="58"/>
  <c r="E14" i="58"/>
  <c r="D14" i="58"/>
  <c r="D13" i="58"/>
  <c r="C13" i="58"/>
  <c r="E12" i="58"/>
  <c r="G20" i="59" l="1"/>
  <c r="G96" i="59"/>
  <c r="G98" i="59" s="1"/>
  <c r="G127" i="58"/>
  <c r="G19" i="58" s="1"/>
  <c r="F108" i="58"/>
  <c r="D108" i="58"/>
  <c r="E108" i="58"/>
  <c r="G88" i="58"/>
  <c r="G17" i="58" s="1"/>
  <c r="G71" i="58"/>
  <c r="G16" i="58" s="1"/>
  <c r="E20" i="58"/>
  <c r="G90" i="58"/>
  <c r="G93" i="58"/>
  <c r="G94" i="58"/>
  <c r="G95" i="58"/>
  <c r="D20" i="58"/>
  <c r="G54" i="58"/>
  <c r="G14" i="58" s="1"/>
  <c r="F20" i="58"/>
  <c r="E96" i="58"/>
  <c r="E98" i="58" s="1"/>
  <c r="F96" i="58"/>
  <c r="F98" i="58" s="1"/>
  <c r="D96" i="58"/>
  <c r="D98" i="58" s="1"/>
  <c r="G91" i="58"/>
  <c r="G38" i="58"/>
  <c r="G12" i="58" s="1"/>
  <c r="G20" i="58" s="1"/>
  <c r="C20" i="58"/>
  <c r="G108" i="58"/>
  <c r="G92" i="58"/>
  <c r="A129" i="57"/>
  <c r="F127" i="57"/>
  <c r="E127" i="57"/>
  <c r="D127" i="57"/>
  <c r="D19" i="57" s="1"/>
  <c r="C127" i="57"/>
  <c r="G126" i="57"/>
  <c r="G125" i="57"/>
  <c r="G124" i="57"/>
  <c r="G123" i="57"/>
  <c r="G122" i="57"/>
  <c r="A116" i="57"/>
  <c r="A110" i="57"/>
  <c r="F107" i="57"/>
  <c r="E107" i="57"/>
  <c r="D107" i="57"/>
  <c r="G106" i="57"/>
  <c r="G107" i="57" s="1"/>
  <c r="E105" i="57"/>
  <c r="D105" i="57"/>
  <c r="G104" i="57"/>
  <c r="G103" i="57"/>
  <c r="G105" i="57" s="1"/>
  <c r="G97" i="57"/>
  <c r="G18" i="57" s="1"/>
  <c r="F95" i="57"/>
  <c r="E95" i="57"/>
  <c r="D95" i="57"/>
  <c r="C95" i="57"/>
  <c r="F94" i="57"/>
  <c r="E94" i="57"/>
  <c r="D94" i="57"/>
  <c r="C94" i="57"/>
  <c r="F93" i="57"/>
  <c r="E93" i="57"/>
  <c r="D93" i="57"/>
  <c r="C93" i="57"/>
  <c r="F92" i="57"/>
  <c r="E92" i="57"/>
  <c r="D92" i="57"/>
  <c r="C92" i="57"/>
  <c r="F91" i="57"/>
  <c r="E91" i="57"/>
  <c r="D91" i="57"/>
  <c r="C91" i="57"/>
  <c r="F90" i="57"/>
  <c r="E90" i="57"/>
  <c r="D90" i="57"/>
  <c r="C90" i="57"/>
  <c r="F88" i="57"/>
  <c r="F17" i="57" s="1"/>
  <c r="E88" i="57"/>
  <c r="E17" i="57" s="1"/>
  <c r="D88" i="57"/>
  <c r="C88" i="57"/>
  <c r="G87" i="57"/>
  <c r="G86" i="57"/>
  <c r="G85" i="57"/>
  <c r="G84" i="57"/>
  <c r="G83" i="57"/>
  <c r="G82" i="57"/>
  <c r="A76" i="57"/>
  <c r="F71" i="57"/>
  <c r="F16" i="57" s="1"/>
  <c r="E71" i="57"/>
  <c r="E16" i="57" s="1"/>
  <c r="D71" i="57"/>
  <c r="C71" i="57"/>
  <c r="G70" i="57"/>
  <c r="G69" i="57"/>
  <c r="G68" i="57"/>
  <c r="G67" i="57"/>
  <c r="G66" i="57"/>
  <c r="G65" i="57"/>
  <c r="F63" i="57"/>
  <c r="F15" i="57" s="1"/>
  <c r="E63" i="57"/>
  <c r="E15" i="57" s="1"/>
  <c r="D63" i="57"/>
  <c r="D15" i="57" s="1"/>
  <c r="C63" i="57"/>
  <c r="G62" i="57"/>
  <c r="G61" i="57"/>
  <c r="G60" i="57"/>
  <c r="G59" i="57"/>
  <c r="G58" i="57"/>
  <c r="G57" i="57"/>
  <c r="F54" i="57"/>
  <c r="E54" i="57"/>
  <c r="D54" i="57"/>
  <c r="D14" i="57" s="1"/>
  <c r="C54" i="57"/>
  <c r="C14" i="57" s="1"/>
  <c r="G53" i="57"/>
  <c r="G52" i="57"/>
  <c r="G51" i="57"/>
  <c r="G50" i="57"/>
  <c r="G54" i="57" s="1"/>
  <c r="G14" i="57" s="1"/>
  <c r="G49" i="57"/>
  <c r="G48" i="57"/>
  <c r="F46" i="57"/>
  <c r="F13" i="57" s="1"/>
  <c r="E46" i="57"/>
  <c r="E13" i="57" s="1"/>
  <c r="D46" i="57"/>
  <c r="C46" i="57"/>
  <c r="C13" i="57" s="1"/>
  <c r="G45" i="57"/>
  <c r="G44" i="57"/>
  <c r="G43" i="57"/>
  <c r="G42" i="57"/>
  <c r="G41" i="57"/>
  <c r="G40" i="57"/>
  <c r="F38" i="57"/>
  <c r="E38" i="57"/>
  <c r="E12" i="57" s="1"/>
  <c r="D38" i="57"/>
  <c r="C38" i="57"/>
  <c r="C12" i="57" s="1"/>
  <c r="G37" i="57"/>
  <c r="G36" i="57"/>
  <c r="G35" i="57"/>
  <c r="G34" i="57"/>
  <c r="G33" i="57"/>
  <c r="G32" i="57"/>
  <c r="A26" i="57"/>
  <c r="F19" i="57"/>
  <c r="E19" i="57"/>
  <c r="C19" i="57"/>
  <c r="F18" i="57"/>
  <c r="E18" i="57"/>
  <c r="D18" i="57"/>
  <c r="C18" i="57"/>
  <c r="D17" i="57"/>
  <c r="C17" i="57"/>
  <c r="D16" i="57"/>
  <c r="C16" i="57"/>
  <c r="C15" i="57"/>
  <c r="F14" i="57"/>
  <c r="E14" i="57"/>
  <c r="D13" i="57"/>
  <c r="F12" i="57"/>
  <c r="D12" i="57"/>
  <c r="G96" i="58" l="1"/>
  <c r="G98" i="58" s="1"/>
  <c r="G71" i="57"/>
  <c r="G16" i="57" s="1"/>
  <c r="D96" i="57"/>
  <c r="D98" i="57" s="1"/>
  <c r="G38" i="57"/>
  <c r="G12" i="57" s="1"/>
  <c r="G127" i="57"/>
  <c r="G19" i="57" s="1"/>
  <c r="D108" i="57"/>
  <c r="E108" i="57"/>
  <c r="G88" i="57"/>
  <c r="G17" i="57" s="1"/>
  <c r="G93" i="57"/>
  <c r="G94" i="57"/>
  <c r="G95" i="57"/>
  <c r="G63" i="57"/>
  <c r="G15" i="57" s="1"/>
  <c r="D20" i="57"/>
  <c r="G46" i="57"/>
  <c r="G13" i="57" s="1"/>
  <c r="G91" i="57"/>
  <c r="C96" i="57"/>
  <c r="C98" i="57" s="1"/>
  <c r="F96" i="57"/>
  <c r="F98" i="57" s="1"/>
  <c r="E96" i="57"/>
  <c r="E98" i="57" s="1"/>
  <c r="E20" i="57"/>
  <c r="F108" i="57"/>
  <c r="F20" i="57"/>
  <c r="G108" i="57"/>
  <c r="C20" i="57"/>
  <c r="G92" i="57"/>
  <c r="F105" i="57"/>
  <c r="G90" i="57"/>
  <c r="F104" i="56"/>
  <c r="F127" i="56"/>
  <c r="E127" i="56"/>
  <c r="D127" i="56"/>
  <c r="D19" i="56" s="1"/>
  <c r="C127" i="56"/>
  <c r="C19" i="56" s="1"/>
  <c r="G126" i="56"/>
  <c r="G125" i="56"/>
  <c r="G124" i="56"/>
  <c r="G123" i="56"/>
  <c r="G122" i="56"/>
  <c r="A116" i="56"/>
  <c r="A110" i="56"/>
  <c r="A129" i="56" s="1"/>
  <c r="F107" i="56"/>
  <c r="E107" i="56"/>
  <c r="D107" i="56"/>
  <c r="G106" i="56"/>
  <c r="G107" i="56" s="1"/>
  <c r="E105" i="56"/>
  <c r="D105" i="56"/>
  <c r="G104" i="56"/>
  <c r="F105" i="56"/>
  <c r="G97" i="56"/>
  <c r="G18" i="56" s="1"/>
  <c r="F95" i="56"/>
  <c r="E95" i="56"/>
  <c r="D95" i="56"/>
  <c r="C95" i="56"/>
  <c r="F94" i="56"/>
  <c r="E94" i="56"/>
  <c r="D94" i="56"/>
  <c r="C94" i="56"/>
  <c r="F93" i="56"/>
  <c r="E93" i="56"/>
  <c r="D93" i="56"/>
  <c r="C93" i="56"/>
  <c r="F92" i="56"/>
  <c r="E92" i="56"/>
  <c r="D92" i="56"/>
  <c r="C92" i="56"/>
  <c r="F91" i="56"/>
  <c r="E91" i="56"/>
  <c r="D91" i="56"/>
  <c r="C91" i="56"/>
  <c r="F90" i="56"/>
  <c r="E90" i="56"/>
  <c r="D90" i="56"/>
  <c r="C90" i="56"/>
  <c r="F88" i="56"/>
  <c r="E88" i="56"/>
  <c r="E17" i="56" s="1"/>
  <c r="D88" i="56"/>
  <c r="C88" i="56"/>
  <c r="C17" i="56" s="1"/>
  <c r="G87" i="56"/>
  <c r="G86" i="56"/>
  <c r="G85" i="56"/>
  <c r="G84" i="56"/>
  <c r="G83" i="56"/>
  <c r="G82" i="56"/>
  <c r="A76" i="56"/>
  <c r="F71" i="56"/>
  <c r="F16" i="56" s="1"/>
  <c r="E71" i="56"/>
  <c r="D71" i="56"/>
  <c r="C71" i="56"/>
  <c r="C16" i="56" s="1"/>
  <c r="G70" i="56"/>
  <c r="G69" i="56"/>
  <c r="G68" i="56"/>
  <c r="G67" i="56"/>
  <c r="G66" i="56"/>
  <c r="G65" i="56"/>
  <c r="F63" i="56"/>
  <c r="E63" i="56"/>
  <c r="D63" i="56"/>
  <c r="D15" i="56" s="1"/>
  <c r="C63" i="56"/>
  <c r="G62" i="56"/>
  <c r="G61" i="56"/>
  <c r="G60" i="56"/>
  <c r="G59" i="56"/>
  <c r="G58" i="56"/>
  <c r="G57" i="56"/>
  <c r="F54" i="56"/>
  <c r="F14" i="56" s="1"/>
  <c r="E54" i="56"/>
  <c r="D54" i="56"/>
  <c r="C54" i="56"/>
  <c r="C14" i="56" s="1"/>
  <c r="G53" i="56"/>
  <c r="G52" i="56"/>
  <c r="G51" i="56"/>
  <c r="G50" i="56"/>
  <c r="G49" i="56"/>
  <c r="G48" i="56"/>
  <c r="F46" i="56"/>
  <c r="F13" i="56" s="1"/>
  <c r="E46" i="56"/>
  <c r="E13" i="56" s="1"/>
  <c r="D46" i="56"/>
  <c r="C46" i="56"/>
  <c r="G45" i="56"/>
  <c r="G44" i="56"/>
  <c r="G43" i="56"/>
  <c r="G42" i="56"/>
  <c r="G41" i="56"/>
  <c r="G40" i="56"/>
  <c r="F38" i="56"/>
  <c r="F12" i="56" s="1"/>
  <c r="E38" i="56"/>
  <c r="D38" i="56"/>
  <c r="C38" i="56"/>
  <c r="G37" i="56"/>
  <c r="G36" i="56"/>
  <c r="G35" i="56"/>
  <c r="G34" i="56"/>
  <c r="G33" i="56"/>
  <c r="G32" i="56"/>
  <c r="A26" i="56"/>
  <c r="F19" i="56"/>
  <c r="E19" i="56"/>
  <c r="F18" i="56"/>
  <c r="E18" i="56"/>
  <c r="D18" i="56"/>
  <c r="C18" i="56"/>
  <c r="F17" i="56"/>
  <c r="D17" i="56"/>
  <c r="E16" i="56"/>
  <c r="D16" i="56"/>
  <c r="F15" i="56"/>
  <c r="E15" i="56"/>
  <c r="C15" i="56"/>
  <c r="E14" i="56"/>
  <c r="D14" i="56"/>
  <c r="D13" i="56"/>
  <c r="C13" i="56"/>
  <c r="E12" i="56"/>
  <c r="D12" i="56"/>
  <c r="C12" i="56"/>
  <c r="G20" i="57" l="1"/>
  <c r="G96" i="57"/>
  <c r="G98" i="57" s="1"/>
  <c r="G127" i="56"/>
  <c r="G19" i="56" s="1"/>
  <c r="F108" i="56"/>
  <c r="G91" i="56"/>
  <c r="G54" i="56"/>
  <c r="G14" i="56" s="1"/>
  <c r="F20" i="56"/>
  <c r="G46" i="56"/>
  <c r="G13" i="56" s="1"/>
  <c r="D108" i="56"/>
  <c r="E108" i="56"/>
  <c r="G88" i="56"/>
  <c r="G17" i="56" s="1"/>
  <c r="G90" i="56"/>
  <c r="G71" i="56"/>
  <c r="G16" i="56" s="1"/>
  <c r="G63" i="56"/>
  <c r="G15" i="56" s="1"/>
  <c r="C20" i="56"/>
  <c r="E20" i="56"/>
  <c r="G92" i="56"/>
  <c r="G93" i="56"/>
  <c r="G94" i="56"/>
  <c r="G95" i="56"/>
  <c r="C96" i="56"/>
  <c r="C98" i="56" s="1"/>
  <c r="D96" i="56"/>
  <c r="D98" i="56" s="1"/>
  <c r="F96" i="56"/>
  <c r="F98" i="56" s="1"/>
  <c r="E96" i="56"/>
  <c r="E98" i="56" s="1"/>
  <c r="G38" i="56"/>
  <c r="G12" i="56" s="1"/>
  <c r="D20" i="56"/>
  <c r="G103" i="56"/>
  <c r="G105" i="56" s="1"/>
  <c r="G108" i="56" s="1"/>
  <c r="F103" i="55"/>
  <c r="A116" i="55"/>
  <c r="A76" i="55"/>
  <c r="A26" i="55"/>
  <c r="F127" i="55"/>
  <c r="F19" i="55" s="1"/>
  <c r="E127" i="55"/>
  <c r="D127" i="55"/>
  <c r="D19" i="55" s="1"/>
  <c r="C127" i="55"/>
  <c r="C19" i="55" s="1"/>
  <c r="G126" i="55"/>
  <c r="G125" i="55"/>
  <c r="G124" i="55"/>
  <c r="G123" i="55"/>
  <c r="G122" i="55"/>
  <c r="A110" i="55"/>
  <c r="A129" i="55" s="1"/>
  <c r="F107" i="55"/>
  <c r="E107" i="55"/>
  <c r="D107" i="55"/>
  <c r="D108" i="55" s="1"/>
  <c r="G106" i="55"/>
  <c r="G107" i="55" s="1"/>
  <c r="E105" i="55"/>
  <c r="D105" i="55"/>
  <c r="G104" i="55"/>
  <c r="G103" i="55"/>
  <c r="G97" i="55"/>
  <c r="G18" i="55" s="1"/>
  <c r="F95" i="55"/>
  <c r="E95" i="55"/>
  <c r="G95" i="55" s="1"/>
  <c r="D95" i="55"/>
  <c r="C95" i="55"/>
  <c r="F94" i="55"/>
  <c r="E94" i="55"/>
  <c r="G94" i="55" s="1"/>
  <c r="D94" i="55"/>
  <c r="C94" i="55"/>
  <c r="F93" i="55"/>
  <c r="E93" i="55"/>
  <c r="G93" i="55" s="1"/>
  <c r="D93" i="55"/>
  <c r="C93" i="55"/>
  <c r="F92" i="55"/>
  <c r="E92" i="55"/>
  <c r="D92" i="55"/>
  <c r="C92" i="55"/>
  <c r="F91" i="55"/>
  <c r="E91" i="55"/>
  <c r="G91" i="55" s="1"/>
  <c r="D91" i="55"/>
  <c r="C91" i="55"/>
  <c r="F90" i="55"/>
  <c r="E90" i="55"/>
  <c r="E96" i="55" s="1"/>
  <c r="E98" i="55" s="1"/>
  <c r="D90" i="55"/>
  <c r="C90" i="55"/>
  <c r="F88" i="55"/>
  <c r="F17" i="55" s="1"/>
  <c r="E88" i="55"/>
  <c r="E17" i="55" s="1"/>
  <c r="D88" i="55"/>
  <c r="C88" i="55"/>
  <c r="C17" i="55" s="1"/>
  <c r="G87" i="55"/>
  <c r="G86" i="55"/>
  <c r="G85" i="55"/>
  <c r="G84" i="55"/>
  <c r="G83" i="55"/>
  <c r="G82" i="55"/>
  <c r="F71" i="55"/>
  <c r="F16" i="55" s="1"/>
  <c r="E71" i="55"/>
  <c r="E16" i="55" s="1"/>
  <c r="D71" i="55"/>
  <c r="C71" i="55"/>
  <c r="C16" i="55" s="1"/>
  <c r="G70" i="55"/>
  <c r="G69" i="55"/>
  <c r="G68" i="55"/>
  <c r="G67" i="55"/>
  <c r="G66" i="55"/>
  <c r="G65" i="55"/>
  <c r="F63" i="55"/>
  <c r="E63" i="55"/>
  <c r="E15" i="55" s="1"/>
  <c r="D63" i="55"/>
  <c r="D15" i="55" s="1"/>
  <c r="C63" i="55"/>
  <c r="C15" i="55" s="1"/>
  <c r="G62" i="55"/>
  <c r="G61" i="55"/>
  <c r="G60" i="55"/>
  <c r="G59" i="55"/>
  <c r="G58" i="55"/>
  <c r="G57" i="55"/>
  <c r="F54" i="55"/>
  <c r="E54" i="55"/>
  <c r="D54" i="55"/>
  <c r="D14" i="55" s="1"/>
  <c r="C54" i="55"/>
  <c r="C14" i="55" s="1"/>
  <c r="G53" i="55"/>
  <c r="G52" i="55"/>
  <c r="G51" i="55"/>
  <c r="G50" i="55"/>
  <c r="G54" i="55" s="1"/>
  <c r="G14" i="55" s="1"/>
  <c r="G49" i="55"/>
  <c r="G48" i="55"/>
  <c r="F46" i="55"/>
  <c r="F13" i="55" s="1"/>
  <c r="E46" i="55"/>
  <c r="E13" i="55" s="1"/>
  <c r="D46" i="55"/>
  <c r="C46" i="55"/>
  <c r="G45" i="55"/>
  <c r="G44" i="55"/>
  <c r="G43" i="55"/>
  <c r="G42" i="55"/>
  <c r="G41" i="55"/>
  <c r="G40" i="55"/>
  <c r="F38" i="55"/>
  <c r="F12" i="55" s="1"/>
  <c r="E38" i="55"/>
  <c r="E12" i="55" s="1"/>
  <c r="D38" i="55"/>
  <c r="D12" i="55" s="1"/>
  <c r="C38" i="55"/>
  <c r="C12" i="55" s="1"/>
  <c r="G37" i="55"/>
  <c r="G36" i="55"/>
  <c r="G35" i="55"/>
  <c r="G34" i="55"/>
  <c r="G33" i="55"/>
  <c r="G32" i="55"/>
  <c r="E19" i="55"/>
  <c r="F18" i="55"/>
  <c r="E18" i="55"/>
  <c r="D18" i="55"/>
  <c r="C18" i="55"/>
  <c r="D17" i="55"/>
  <c r="D16" i="55"/>
  <c r="F15" i="55"/>
  <c r="F14" i="55"/>
  <c r="E14" i="55"/>
  <c r="D13" i="55"/>
  <c r="C13" i="55"/>
  <c r="G20" i="56" l="1"/>
  <c r="G96" i="56"/>
  <c r="G98" i="56" s="1"/>
  <c r="G127" i="55"/>
  <c r="G19" i="55" s="1"/>
  <c r="E108" i="55"/>
  <c r="G105" i="55"/>
  <c r="G88" i="55"/>
  <c r="G17" i="55" s="1"/>
  <c r="G71" i="55"/>
  <c r="G16" i="55" s="1"/>
  <c r="C20" i="55"/>
  <c r="G63" i="55"/>
  <c r="G15" i="55" s="1"/>
  <c r="G46" i="55"/>
  <c r="G13" i="55" s="1"/>
  <c r="G38" i="55"/>
  <c r="G12" i="55" s="1"/>
  <c r="C96" i="55"/>
  <c r="C98" i="55" s="1"/>
  <c r="G92" i="55"/>
  <c r="D96" i="55"/>
  <c r="D98" i="55" s="1"/>
  <c r="D20" i="55"/>
  <c r="E20" i="55"/>
  <c r="G108" i="55"/>
  <c r="F20" i="55"/>
  <c r="F96" i="55"/>
  <c r="F98" i="55" s="1"/>
  <c r="F105" i="55"/>
  <c r="F108" i="55" s="1"/>
  <c r="G90" i="55"/>
  <c r="F104" i="54"/>
  <c r="F103" i="54"/>
  <c r="G20" i="55" l="1"/>
  <c r="G96" i="55"/>
  <c r="G98" i="55" s="1"/>
  <c r="F127" i="54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42" l="1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<sst xmlns="http://schemas.openxmlformats.org/spreadsheetml/2006/main" count="1839" uniqueCount="98">
  <si>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</si>
  <si>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</si>
  <si>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</si>
  <si>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</si>
  <si>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</si>
  <si>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</si>
  <si>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</si>
  <si>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</si>
  <si>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</si>
  <si>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</si>
  <si>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</si>
  <si>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</si>
  <si>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</si>
  <si>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</si>
  <si>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</si>
  <si>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</si>
  <si>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</si>
  <si>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</si>
  <si>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</si>
  <si>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</si>
  <si>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</si>
  <si>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</si>
  <si>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</si>
  <si>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</si>
  <si>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</si>
  <si>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</si>
  <si>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</si>
  <si>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</si>
  <si>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</si>
  <si>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</si>
  <si>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</si>
  <si>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</si>
  <si>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</si>
  <si>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</si>
  <si>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</si>
  <si>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</si>
  <si>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</si>
  <si>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</si>
  <si>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</si>
  <si>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</si>
  <si>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</si>
  <si>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</si>
  <si>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</si>
  <si>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</si>
  <si>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</si>
  <si>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</si>
  <si>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</si>
  <si>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</si>
  <si>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</si>
  <si>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</si>
  <si>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</si>
  <si>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</si>
  <si>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</si>
  <si>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</si>
  <si>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</si>
  <si>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</si>
  <si>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</si>
  <si>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</si>
  <si>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</si>
  <si>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</si>
  <si>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</si>
  <si>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</si>
  <si>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</si>
  <si>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</si>
  <si>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</si>
  <si>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</si>
  <si>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</si>
  <si>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</si>
  <si>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</si>
  <si>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</si>
  <si>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</si>
  <si>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</si>
  <si>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</si>
  <si>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</si>
  <si>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</si>
  <si>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</si>
  <si>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</si>
  <si>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</si>
  <si>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</si>
  <si>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</si>
  <si>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</si>
  <si>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</si>
  <si>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</si>
  <si>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</si>
  <si>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</si>
  <si>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</si>
  <si>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</si>
  <si>
    <t>Zagreb, 12. srpnja 2024.</t>
  </si>
  <si>
    <t>OBRADA ZA SRPANJ 2024. (ISPLATA U KOLOVOZU 2024.)</t>
  </si>
  <si>
    <t>Zagreb, 16. kolovoza 2024.</t>
  </si>
  <si>
    <t>OBRADA ZA KOLOVOZ 2024. (ISPLATA U RUJNU 2024.)</t>
  </si>
  <si>
    <t>Zagreb, 13. rujna 2024.</t>
  </si>
  <si>
    <t>OBRADA ZA RUJAN 2024. (ISPLATA U LISTOPADU 2024.)</t>
  </si>
  <si>
    <t>Zagreb, 18. listopada 2024.</t>
  </si>
  <si>
    <t>OBRADA ZA LISTOPAD 2024. (ISPLATA U STUDENOME 2024.)</t>
  </si>
  <si>
    <t>Zagreb, 15. studenoga 2024.</t>
  </si>
  <si>
    <t>OBRADA ZA STUDENI 2024. (ISPLATA U PROSINCU 2024.)</t>
  </si>
  <si>
    <t>Zagreb, 13.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</si>
</sst>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4"/>
      <c r="G29" s="144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45" t="s">
        <v>49</v>
      </c>
      <c r="B98" s="146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45" t="s">
        <v>51</v>
      </c>
      <c r="B100" s="146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I108" sqref="I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226258</v>
      </c>
      <c r="D12" s="88">
        <f t="shared" ref="D12:G12" si="0">D38</f>
        <v>115897</v>
      </c>
      <c r="E12" s="115">
        <f t="shared" si="0"/>
        <v>11376416.279999999</v>
      </c>
      <c r="F12" s="116">
        <f t="shared" si="0"/>
        <v>1176618.24</v>
      </c>
      <c r="G12" s="115">
        <f t="shared" si="0"/>
        <v>12553034.520000001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6624</v>
      </c>
      <c r="D13" s="88">
        <f t="shared" ref="D13:G13" si="1">D46</f>
        <v>3409</v>
      </c>
      <c r="E13" s="115">
        <f t="shared" si="1"/>
        <v>382777.72</v>
      </c>
      <c r="F13" s="116">
        <f t="shared" si="1"/>
        <v>39401.96</v>
      </c>
      <c r="G13" s="115">
        <f t="shared" si="1"/>
        <v>422179.68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1903</v>
      </c>
      <c r="D14" s="88">
        <f t="shared" ref="D14:G14" si="2">D54</f>
        <v>953</v>
      </c>
      <c r="E14" s="115">
        <f t="shared" si="2"/>
        <v>116174.64</v>
      </c>
      <c r="F14" s="116">
        <f t="shared" si="2"/>
        <v>11541.95</v>
      </c>
      <c r="G14" s="115">
        <f t="shared" si="2"/>
        <v>127716.59000000001</v>
      </c>
    </row>
    <row r="15" spans="1:7" ht="15" customHeight="1" x14ac:dyDescent="0.2">
      <c r="A15" s="90" t="s">
        <v>26</v>
      </c>
      <c r="B15" s="89" t="s">
        <v>53</v>
      </c>
      <c r="C15" s="88">
        <f>C63</f>
        <v>37</v>
      </c>
      <c r="D15" s="88">
        <f t="shared" ref="D15:G15" si="3">D63</f>
        <v>18</v>
      </c>
      <c r="E15" s="115">
        <f t="shared" si="3"/>
        <v>2249.7399999999998</v>
      </c>
      <c r="F15" s="117">
        <f t="shared" si="3"/>
        <v>768.12</v>
      </c>
      <c r="G15" s="115">
        <f t="shared" si="3"/>
        <v>3017.8599999999997</v>
      </c>
    </row>
    <row r="16" spans="1:7" ht="15" customHeight="1" x14ac:dyDescent="0.2">
      <c r="A16" s="73" t="s">
        <v>30</v>
      </c>
      <c r="B16" s="15" t="s">
        <v>31</v>
      </c>
      <c r="C16" s="88">
        <f>C71</f>
        <v>67390</v>
      </c>
      <c r="D16" s="88">
        <f t="shared" ref="D16:G16" si="4">D71</f>
        <v>31062</v>
      </c>
      <c r="E16" s="115">
        <f t="shared" si="4"/>
        <v>4551720.3500000006</v>
      </c>
      <c r="F16" s="116">
        <f t="shared" si="4"/>
        <v>180776.95999999999</v>
      </c>
      <c r="G16" s="115">
        <f t="shared" si="4"/>
        <v>4732497.3100000005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5530</v>
      </c>
      <c r="D17" s="88">
        <f t="shared" ref="D17:G17" si="5">D88</f>
        <v>3775</v>
      </c>
      <c r="E17" s="115">
        <f t="shared" si="5"/>
        <v>291354.59999999998</v>
      </c>
      <c r="F17" s="116">
        <f t="shared" si="5"/>
        <v>13128.16</v>
      </c>
      <c r="G17" s="115">
        <f t="shared" si="5"/>
        <v>304482.76</v>
      </c>
    </row>
    <row r="18" spans="1:7" ht="15" customHeight="1" x14ac:dyDescent="0.2">
      <c r="A18" s="73" t="s">
        <v>38</v>
      </c>
      <c r="B18" s="74" t="s">
        <v>39</v>
      </c>
      <c r="C18" s="88">
        <f>C97</f>
        <v>4596</v>
      </c>
      <c r="D18" s="88">
        <f t="shared" ref="D18:G18" si="6">D97</f>
        <v>2309</v>
      </c>
      <c r="E18" s="115">
        <f t="shared" si="6"/>
        <v>239176.65</v>
      </c>
      <c r="F18" s="116">
        <f t="shared" si="6"/>
        <v>136014.38</v>
      </c>
      <c r="G18" s="115">
        <f t="shared" si="6"/>
        <v>375191.03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25</v>
      </c>
      <c r="D19" s="88">
        <f t="shared" ref="D19:G19" si="7">D127</f>
        <v>23</v>
      </c>
      <c r="E19" s="115">
        <f t="shared" si="7"/>
        <v>0</v>
      </c>
      <c r="F19" s="116">
        <f t="shared" si="7"/>
        <v>11209.88</v>
      </c>
      <c r="G19" s="115">
        <f t="shared" si="7"/>
        <v>11209.88</v>
      </c>
    </row>
    <row r="20" spans="1:7" ht="15" customHeight="1" x14ac:dyDescent="0.2">
      <c r="A20" s="137"/>
      <c r="B20" s="65" t="s">
        <v>52</v>
      </c>
      <c r="C20" s="87">
        <f>SUM(C12:C19)</f>
        <v>312363</v>
      </c>
      <c r="D20" s="87">
        <f t="shared" ref="D20:G20" si="8">SUM(D12:D19)</f>
        <v>157446</v>
      </c>
      <c r="E20" s="114">
        <f t="shared" si="8"/>
        <v>16959869.98</v>
      </c>
      <c r="F20" s="25">
        <f t="shared" si="8"/>
        <v>1569459.65</v>
      </c>
      <c r="G20" s="25">
        <f t="shared" si="8"/>
        <v>18529329.630000003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RUJAN 2024. (ISPLATA U LISTOPADU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5373</v>
      </c>
      <c r="D32" s="18">
        <v>2534</v>
      </c>
      <c r="E32" s="19">
        <v>401669.69</v>
      </c>
      <c r="F32" s="20">
        <v>33255.03</v>
      </c>
      <c r="G32" s="21">
        <f t="shared" ref="G32:G37" si="9">E32+F32</f>
        <v>434924.72</v>
      </c>
    </row>
    <row r="33" spans="1:7" x14ac:dyDescent="0.2">
      <c r="A33" s="16"/>
      <c r="B33" s="17" t="s">
        <v>76</v>
      </c>
      <c r="C33" s="18">
        <v>20133</v>
      </c>
      <c r="D33" s="18">
        <v>8623</v>
      </c>
      <c r="E33" s="19">
        <v>1410049.99</v>
      </c>
      <c r="F33" s="20">
        <v>64162.78</v>
      </c>
      <c r="G33" s="21">
        <f t="shared" si="9"/>
        <v>1474212.77</v>
      </c>
    </row>
    <row r="34" spans="1:7" x14ac:dyDescent="0.2">
      <c r="A34" s="16"/>
      <c r="B34" s="17" t="s">
        <v>77</v>
      </c>
      <c r="C34" s="18">
        <v>40689</v>
      </c>
      <c r="D34" s="18">
        <v>19074</v>
      </c>
      <c r="E34" s="19">
        <v>2474740.25</v>
      </c>
      <c r="F34" s="20">
        <v>111748.77</v>
      </c>
      <c r="G34" s="21">
        <f t="shared" si="9"/>
        <v>2586489.02</v>
      </c>
    </row>
    <row r="35" spans="1:7" x14ac:dyDescent="0.2">
      <c r="A35" s="16"/>
      <c r="B35" s="17" t="s">
        <v>78</v>
      </c>
      <c r="C35" s="18">
        <v>105880</v>
      </c>
      <c r="D35" s="18">
        <v>54880</v>
      </c>
      <c r="E35" s="19">
        <v>5117759.79</v>
      </c>
      <c r="F35" s="20">
        <v>532776.75</v>
      </c>
      <c r="G35" s="21">
        <f t="shared" si="9"/>
        <v>5650536.54</v>
      </c>
    </row>
    <row r="36" spans="1:7" x14ac:dyDescent="0.2">
      <c r="A36" s="16"/>
      <c r="B36" s="17" t="s">
        <v>79</v>
      </c>
      <c r="C36" s="18">
        <v>54172</v>
      </c>
      <c r="D36" s="18">
        <v>30776</v>
      </c>
      <c r="E36" s="19">
        <v>1971346.81</v>
      </c>
      <c r="F36" s="20">
        <v>434674.91</v>
      </c>
      <c r="G36" s="21">
        <f t="shared" si="9"/>
        <v>2406021.7200000002</v>
      </c>
    </row>
    <row r="37" spans="1:7" x14ac:dyDescent="0.2">
      <c r="A37" s="16"/>
      <c r="B37" s="17" t="s">
        <v>18</v>
      </c>
      <c r="C37" s="18">
        <v>11</v>
      </c>
      <c r="D37" s="18">
        <v>10</v>
      </c>
      <c r="E37" s="19">
        <v>849.75</v>
      </c>
      <c r="F37" s="20">
        <v>0</v>
      </c>
      <c r="G37" s="21">
        <f t="shared" si="9"/>
        <v>849.75</v>
      </c>
    </row>
    <row r="38" spans="1:7" x14ac:dyDescent="0.2">
      <c r="A38" s="22"/>
      <c r="B38" s="23" t="s">
        <v>19</v>
      </c>
      <c r="C38" s="24">
        <f>SUM(C32:C37)</f>
        <v>226258</v>
      </c>
      <c r="D38" s="24">
        <f>SUM(D32:D37)</f>
        <v>115897</v>
      </c>
      <c r="E38" s="25">
        <f>SUM(E32:E37)</f>
        <v>11376416.279999999</v>
      </c>
      <c r="F38" s="25">
        <f>SUM(F32:F37)</f>
        <v>1176618.24</v>
      </c>
      <c r="G38" s="26">
        <f>SUM(G32:G37)</f>
        <v>12553034.520000001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1115</v>
      </c>
      <c r="D40" s="18">
        <v>586</v>
      </c>
      <c r="E40" s="20">
        <v>79759.44</v>
      </c>
      <c r="F40" s="19">
        <v>8276.34</v>
      </c>
      <c r="G40" s="21">
        <f t="shared" ref="G40:G45" si="10">E40+F40</f>
        <v>88035.78</v>
      </c>
    </row>
    <row r="41" spans="1:7" x14ac:dyDescent="0.2">
      <c r="A41" s="31"/>
      <c r="B41" s="17" t="s">
        <v>76</v>
      </c>
      <c r="C41" s="18">
        <v>1439</v>
      </c>
      <c r="D41" s="18">
        <v>704</v>
      </c>
      <c r="E41" s="20">
        <v>96439.78</v>
      </c>
      <c r="F41" s="19">
        <v>7199.3</v>
      </c>
      <c r="G41" s="21">
        <f t="shared" si="10"/>
        <v>103639.08</v>
      </c>
    </row>
    <row r="42" spans="1:7" x14ac:dyDescent="0.2">
      <c r="A42" s="31"/>
      <c r="B42" s="17" t="s">
        <v>77</v>
      </c>
      <c r="C42" s="18">
        <v>1600</v>
      </c>
      <c r="D42" s="32">
        <v>818</v>
      </c>
      <c r="E42" s="20">
        <v>92248.12</v>
      </c>
      <c r="F42" s="19">
        <v>8525.08</v>
      </c>
      <c r="G42" s="21">
        <f t="shared" si="10"/>
        <v>100773.2</v>
      </c>
    </row>
    <row r="43" spans="1:7" x14ac:dyDescent="0.2">
      <c r="A43" s="31"/>
      <c r="B43" s="17" t="s">
        <v>78</v>
      </c>
      <c r="C43" s="18">
        <v>1874</v>
      </c>
      <c r="D43" s="32">
        <v>990</v>
      </c>
      <c r="E43" s="20">
        <v>90859.23</v>
      </c>
      <c r="F43" s="19">
        <v>10559.53</v>
      </c>
      <c r="G43" s="21">
        <f t="shared" si="10"/>
        <v>101418.76</v>
      </c>
    </row>
    <row r="44" spans="1:7" x14ac:dyDescent="0.2">
      <c r="A44" s="31"/>
      <c r="B44" s="17" t="s">
        <v>79</v>
      </c>
      <c r="C44" s="18">
        <v>596</v>
      </c>
      <c r="D44" s="32">
        <v>311</v>
      </c>
      <c r="E44" s="20">
        <v>23471.15</v>
      </c>
      <c r="F44" s="19">
        <v>4841.71</v>
      </c>
      <c r="G44" s="21">
        <f t="shared" si="10"/>
        <v>28312.86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6624</v>
      </c>
      <c r="D46" s="24">
        <f>SUM(D40:D45)</f>
        <v>3409</v>
      </c>
      <c r="E46" s="25">
        <f>SUM(E40:E45)</f>
        <v>382777.72</v>
      </c>
      <c r="F46" s="25">
        <f>SUM(F40:F45)</f>
        <v>39401.96</v>
      </c>
      <c r="G46" s="25">
        <f>SUM(G40:G45)</f>
        <v>422179.68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549</v>
      </c>
      <c r="D48" s="18">
        <v>295</v>
      </c>
      <c r="E48" s="20">
        <v>39130.620000000003</v>
      </c>
      <c r="F48" s="20">
        <v>3852.78</v>
      </c>
      <c r="G48" s="21">
        <f t="shared" ref="G48:G53" si="11">E48+F48</f>
        <v>42983.4</v>
      </c>
    </row>
    <row r="49" spans="1:7" x14ac:dyDescent="0.2">
      <c r="A49" s="31"/>
      <c r="B49" s="17" t="s">
        <v>76</v>
      </c>
      <c r="C49" s="18">
        <v>381</v>
      </c>
      <c r="D49" s="18">
        <v>182</v>
      </c>
      <c r="E49" s="20">
        <v>25851.18</v>
      </c>
      <c r="F49" s="20">
        <v>662.16</v>
      </c>
      <c r="G49" s="21">
        <f t="shared" si="11"/>
        <v>26513.34</v>
      </c>
    </row>
    <row r="50" spans="1:7" x14ac:dyDescent="0.2">
      <c r="A50" s="31"/>
      <c r="B50" s="17" t="s">
        <v>77</v>
      </c>
      <c r="C50" s="18">
        <v>382</v>
      </c>
      <c r="D50" s="18">
        <v>178</v>
      </c>
      <c r="E50" s="20">
        <v>22733.78</v>
      </c>
      <c r="F50" s="20">
        <v>2445.48</v>
      </c>
      <c r="G50" s="21">
        <f t="shared" si="11"/>
        <v>25179.26</v>
      </c>
    </row>
    <row r="51" spans="1:7" x14ac:dyDescent="0.2">
      <c r="A51" s="31"/>
      <c r="B51" s="17" t="s">
        <v>78</v>
      </c>
      <c r="C51" s="18">
        <v>456</v>
      </c>
      <c r="D51" s="18">
        <v>232</v>
      </c>
      <c r="E51" s="20">
        <v>22823</v>
      </c>
      <c r="F51" s="20">
        <v>4134.51</v>
      </c>
      <c r="G51" s="21">
        <f t="shared" si="11"/>
        <v>26957.510000000002</v>
      </c>
    </row>
    <row r="52" spans="1:7" x14ac:dyDescent="0.2">
      <c r="A52" s="31"/>
      <c r="B52" s="17" t="s">
        <v>79</v>
      </c>
      <c r="C52" s="18">
        <v>135</v>
      </c>
      <c r="D52" s="18">
        <v>66</v>
      </c>
      <c r="E52" s="20">
        <v>5636.06</v>
      </c>
      <c r="F52" s="20">
        <v>447.02</v>
      </c>
      <c r="G52" s="21">
        <f t="shared" si="11"/>
        <v>6083.08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1903</v>
      </c>
      <c r="D54" s="24">
        <f>SUM(D48:D53)</f>
        <v>953</v>
      </c>
      <c r="E54" s="25">
        <f>SUM(E48:E53)</f>
        <v>116174.64</v>
      </c>
      <c r="F54" s="25">
        <f>SUM(F48:F53)</f>
        <v>11541.95</v>
      </c>
      <c r="G54" s="25">
        <f>SUM(G48:G53)</f>
        <v>127716.59000000001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3</v>
      </c>
      <c r="D57" s="18">
        <v>1</v>
      </c>
      <c r="E57" s="42">
        <v>251.76</v>
      </c>
      <c r="F57" s="20">
        <v>0</v>
      </c>
      <c r="G57" s="21">
        <f t="shared" ref="G57:G62" si="12">E57+F57</f>
        <v>251.76</v>
      </c>
    </row>
    <row r="58" spans="1:7" x14ac:dyDescent="0.2">
      <c r="A58" s="16"/>
      <c r="B58" s="17" t="s">
        <v>76</v>
      </c>
      <c r="C58" s="18">
        <v>13</v>
      </c>
      <c r="D58" s="18">
        <v>6</v>
      </c>
      <c r="E58" s="42">
        <v>924.7</v>
      </c>
      <c r="F58" s="20">
        <v>0</v>
      </c>
      <c r="G58" s="21">
        <f t="shared" si="12"/>
        <v>924.7</v>
      </c>
    </row>
    <row r="59" spans="1:7" x14ac:dyDescent="0.2">
      <c r="A59" s="16"/>
      <c r="B59" s="17" t="s">
        <v>77</v>
      </c>
      <c r="C59" s="36">
        <v>4</v>
      </c>
      <c r="D59" s="36">
        <v>3</v>
      </c>
      <c r="E59" s="42">
        <v>194.24</v>
      </c>
      <c r="F59" s="20">
        <v>291.36</v>
      </c>
      <c r="G59" s="21">
        <f t="shared" si="12"/>
        <v>485.6</v>
      </c>
    </row>
    <row r="60" spans="1:7" x14ac:dyDescent="0.2">
      <c r="A60" s="16"/>
      <c r="B60" s="17" t="s">
        <v>78</v>
      </c>
      <c r="C60" s="18">
        <v>10</v>
      </c>
      <c r="D60" s="18">
        <v>4</v>
      </c>
      <c r="E60" s="42">
        <v>596.38</v>
      </c>
      <c r="F60" s="20">
        <v>476.76</v>
      </c>
      <c r="G60" s="21">
        <f t="shared" si="12"/>
        <v>1073.1399999999999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37</v>
      </c>
      <c r="D63" s="24">
        <f>SUM(D57:D62)</f>
        <v>18</v>
      </c>
      <c r="E63" s="25">
        <f>SUM(E57:E62)</f>
        <v>2249.7399999999998</v>
      </c>
      <c r="F63" s="25">
        <f>SUM(F57:F62)</f>
        <v>768.12</v>
      </c>
      <c r="G63" s="25">
        <f>SUM(G57:G62)</f>
        <v>3017.8599999999997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28138</v>
      </c>
      <c r="D65" s="18">
        <v>12358</v>
      </c>
      <c r="E65" s="42">
        <v>2165886.1</v>
      </c>
      <c r="F65" s="20">
        <v>68707.039999999994</v>
      </c>
      <c r="G65" s="21">
        <f t="shared" ref="G65:G70" si="13">E65+F65</f>
        <v>2234593.14</v>
      </c>
    </row>
    <row r="66" spans="1:7" x14ac:dyDescent="0.2">
      <c r="A66" s="31"/>
      <c r="B66" s="17" t="s">
        <v>76</v>
      </c>
      <c r="C66" s="18">
        <v>14982</v>
      </c>
      <c r="D66" s="18">
        <v>6250</v>
      </c>
      <c r="E66" s="42">
        <v>1063701.57</v>
      </c>
      <c r="F66" s="20">
        <v>34016.15</v>
      </c>
      <c r="G66" s="21">
        <f t="shared" si="13"/>
        <v>1097717.72</v>
      </c>
    </row>
    <row r="67" spans="1:7" x14ac:dyDescent="0.2">
      <c r="A67" s="31"/>
      <c r="B67" s="17" t="s">
        <v>77</v>
      </c>
      <c r="C67" s="18">
        <v>12216</v>
      </c>
      <c r="D67" s="18">
        <v>5979</v>
      </c>
      <c r="E67" s="42">
        <v>745798.53</v>
      </c>
      <c r="F67" s="20">
        <v>26126.639999999999</v>
      </c>
      <c r="G67" s="21">
        <f t="shared" si="13"/>
        <v>771925.17</v>
      </c>
    </row>
    <row r="68" spans="1:7" x14ac:dyDescent="0.2">
      <c r="A68" s="31"/>
      <c r="B68" s="17" t="s">
        <v>78</v>
      </c>
      <c r="C68" s="18">
        <v>10127</v>
      </c>
      <c r="D68" s="18">
        <v>5371</v>
      </c>
      <c r="E68" s="42">
        <v>501627.08</v>
      </c>
      <c r="F68" s="20">
        <v>40929.879999999997</v>
      </c>
      <c r="G68" s="21">
        <f t="shared" si="13"/>
        <v>542556.96</v>
      </c>
    </row>
    <row r="69" spans="1:7" x14ac:dyDescent="0.2">
      <c r="A69" s="31"/>
      <c r="B69" s="17" t="s">
        <v>79</v>
      </c>
      <c r="C69" s="18">
        <v>1922</v>
      </c>
      <c r="D69" s="18">
        <v>1101</v>
      </c>
      <c r="E69" s="42">
        <v>74320.820000000007</v>
      </c>
      <c r="F69" s="20">
        <v>10997.25</v>
      </c>
      <c r="G69" s="21">
        <f t="shared" si="13"/>
        <v>85318.07</v>
      </c>
    </row>
    <row r="70" spans="1:7" x14ac:dyDescent="0.2">
      <c r="A70" s="16"/>
      <c r="B70" s="17" t="s">
        <v>18</v>
      </c>
      <c r="C70" s="33">
        <v>5</v>
      </c>
      <c r="D70" s="33">
        <v>3</v>
      </c>
      <c r="E70" s="42">
        <v>386.25</v>
      </c>
      <c r="F70" s="20">
        <v>0</v>
      </c>
      <c r="G70" s="21">
        <f t="shared" si="13"/>
        <v>386.25</v>
      </c>
    </row>
    <row r="71" spans="1:7" x14ac:dyDescent="0.2">
      <c r="A71" s="34"/>
      <c r="B71" s="35" t="s">
        <v>32</v>
      </c>
      <c r="C71" s="24">
        <f>SUM(C65:C70)</f>
        <v>67390</v>
      </c>
      <c r="D71" s="24">
        <f>SUM(D65:D70)</f>
        <v>31062</v>
      </c>
      <c r="E71" s="25">
        <f>SUM(E65:E70)</f>
        <v>4551720.3500000006</v>
      </c>
      <c r="F71" s="25">
        <f>SUM(F65:F70)</f>
        <v>180776.95999999999</v>
      </c>
      <c r="G71" s="25">
        <f>SUM(G65:G70)</f>
        <v>4732497.3100000005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RUJAN 2024. (ISPLATA U LISTOPADU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421</v>
      </c>
      <c r="D82" s="18">
        <v>219</v>
      </c>
      <c r="E82" s="42">
        <v>32080.71</v>
      </c>
      <c r="F82" s="42">
        <v>797.22</v>
      </c>
      <c r="G82" s="21">
        <f t="shared" ref="G82:G87" si="14">E82+F82</f>
        <v>32877.93</v>
      </c>
    </row>
    <row r="83" spans="1:7" x14ac:dyDescent="0.2">
      <c r="A83" s="31"/>
      <c r="B83" s="17" t="s">
        <v>76</v>
      </c>
      <c r="C83" s="18">
        <v>1271</v>
      </c>
      <c r="D83" s="18">
        <v>796</v>
      </c>
      <c r="E83" s="42">
        <v>81225.98</v>
      </c>
      <c r="F83" s="42">
        <v>836.91</v>
      </c>
      <c r="G83" s="21">
        <f t="shared" si="14"/>
        <v>82062.89</v>
      </c>
    </row>
    <row r="84" spans="1:7" x14ac:dyDescent="0.2">
      <c r="A84" s="31"/>
      <c r="B84" s="17" t="s">
        <v>77</v>
      </c>
      <c r="C84" s="18">
        <v>1454</v>
      </c>
      <c r="D84" s="18">
        <v>982</v>
      </c>
      <c r="E84" s="42">
        <v>79558.259999999995</v>
      </c>
      <c r="F84" s="42">
        <v>3158.75</v>
      </c>
      <c r="G84" s="21">
        <f t="shared" si="14"/>
        <v>82717.009999999995</v>
      </c>
    </row>
    <row r="85" spans="1:7" x14ac:dyDescent="0.2">
      <c r="A85" s="31"/>
      <c r="B85" s="17" t="s">
        <v>78</v>
      </c>
      <c r="C85" s="18">
        <v>1945</v>
      </c>
      <c r="D85" s="18">
        <v>1425</v>
      </c>
      <c r="E85" s="42">
        <v>83435.67</v>
      </c>
      <c r="F85" s="42">
        <v>6110.48</v>
      </c>
      <c r="G85" s="21">
        <f t="shared" si="14"/>
        <v>89546.15</v>
      </c>
    </row>
    <row r="86" spans="1:7" x14ac:dyDescent="0.2">
      <c r="A86" s="31"/>
      <c r="B86" s="17" t="s">
        <v>79</v>
      </c>
      <c r="C86" s="18">
        <v>422</v>
      </c>
      <c r="D86" s="18">
        <v>337</v>
      </c>
      <c r="E86" s="42">
        <v>13740.73</v>
      </c>
      <c r="F86" s="42">
        <v>2224.8000000000002</v>
      </c>
      <c r="G86" s="21">
        <f t="shared" si="14"/>
        <v>15965.529999999999</v>
      </c>
    </row>
    <row r="87" spans="1:7" x14ac:dyDescent="0.2">
      <c r="A87" s="16"/>
      <c r="B87" s="17" t="s">
        <v>18</v>
      </c>
      <c r="C87" s="18">
        <v>17</v>
      </c>
      <c r="D87" s="18">
        <v>16</v>
      </c>
      <c r="E87" s="42">
        <v>1313.25</v>
      </c>
      <c r="F87" s="42">
        <v>0</v>
      </c>
      <c r="G87" s="21">
        <f t="shared" si="14"/>
        <v>1313.25</v>
      </c>
    </row>
    <row r="88" spans="1:7" x14ac:dyDescent="0.2">
      <c r="A88" s="56"/>
      <c r="B88" s="23" t="s">
        <v>35</v>
      </c>
      <c r="C88" s="57">
        <f>SUM(C82:C87)</f>
        <v>5530</v>
      </c>
      <c r="D88" s="57">
        <f>SUM(D82:D87)</f>
        <v>3775</v>
      </c>
      <c r="E88" s="58">
        <f>SUM(E82:E87)</f>
        <v>291354.59999999998</v>
      </c>
      <c r="F88" s="58">
        <f>SUM(F82:F87)</f>
        <v>13128.16</v>
      </c>
      <c r="G88" s="26">
        <f>SUM(G82:G87)</f>
        <v>304482.76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35599</v>
      </c>
      <c r="D90" s="62">
        <f t="shared" si="15"/>
        <v>15993</v>
      </c>
      <c r="E90" s="63">
        <f t="shared" si="15"/>
        <v>2718778.3200000003</v>
      </c>
      <c r="F90" s="63">
        <f t="shared" si="15"/>
        <v>114888.40999999999</v>
      </c>
      <c r="G90" s="63">
        <f t="shared" ref="G90:G95" si="16">E90+F90</f>
        <v>2833666.7300000004</v>
      </c>
    </row>
    <row r="91" spans="1:7" x14ac:dyDescent="0.2">
      <c r="A91" s="39"/>
      <c r="B91" s="17" t="s">
        <v>76</v>
      </c>
      <c r="C91" s="62">
        <f t="shared" si="15"/>
        <v>38219</v>
      </c>
      <c r="D91" s="62">
        <f t="shared" si="15"/>
        <v>16561</v>
      </c>
      <c r="E91" s="63">
        <f t="shared" si="15"/>
        <v>2678193.1999999997</v>
      </c>
      <c r="F91" s="63">
        <f t="shared" si="15"/>
        <v>106877.30000000002</v>
      </c>
      <c r="G91" s="63">
        <f t="shared" si="16"/>
        <v>2785070.4999999995</v>
      </c>
    </row>
    <row r="92" spans="1:7" x14ac:dyDescent="0.2">
      <c r="A92" s="39"/>
      <c r="B92" s="17" t="s">
        <v>77</v>
      </c>
      <c r="C92" s="62">
        <f t="shared" si="15"/>
        <v>56345</v>
      </c>
      <c r="D92" s="62">
        <f t="shared" si="15"/>
        <v>27034</v>
      </c>
      <c r="E92" s="63">
        <f t="shared" si="15"/>
        <v>3415273.1799999997</v>
      </c>
      <c r="F92" s="63">
        <f t="shared" si="15"/>
        <v>152296.08000000002</v>
      </c>
      <c r="G92" s="63">
        <f t="shared" si="16"/>
        <v>3567569.26</v>
      </c>
    </row>
    <row r="93" spans="1:7" x14ac:dyDescent="0.2">
      <c r="A93" s="39"/>
      <c r="B93" s="17" t="s">
        <v>78</v>
      </c>
      <c r="C93" s="62">
        <f t="shared" si="15"/>
        <v>120292</v>
      </c>
      <c r="D93" s="62">
        <f t="shared" si="15"/>
        <v>62902</v>
      </c>
      <c r="E93" s="63">
        <f t="shared" si="15"/>
        <v>5817101.1500000004</v>
      </c>
      <c r="F93" s="63">
        <f t="shared" si="15"/>
        <v>594987.91</v>
      </c>
      <c r="G93" s="63">
        <f t="shared" si="16"/>
        <v>6412089.0600000005</v>
      </c>
    </row>
    <row r="94" spans="1:7" x14ac:dyDescent="0.2">
      <c r="A94" s="39"/>
      <c r="B94" s="17" t="s">
        <v>79</v>
      </c>
      <c r="C94" s="62">
        <f t="shared" si="15"/>
        <v>57254</v>
      </c>
      <c r="D94" s="62">
        <f t="shared" si="15"/>
        <v>32595</v>
      </c>
      <c r="E94" s="63">
        <f t="shared" si="15"/>
        <v>2088798.23</v>
      </c>
      <c r="F94" s="63">
        <f t="shared" si="15"/>
        <v>453185.69</v>
      </c>
      <c r="G94" s="63">
        <f t="shared" si="16"/>
        <v>2541983.92</v>
      </c>
    </row>
    <row r="95" spans="1:7" x14ac:dyDescent="0.2">
      <c r="A95" s="39"/>
      <c r="B95" s="17" t="s">
        <v>18</v>
      </c>
      <c r="C95" s="62">
        <f t="shared" si="15"/>
        <v>33</v>
      </c>
      <c r="D95" s="62">
        <f t="shared" si="15"/>
        <v>29</v>
      </c>
      <c r="E95" s="63">
        <f t="shared" si="15"/>
        <v>2549.25</v>
      </c>
      <c r="F95" s="63">
        <f t="shared" si="15"/>
        <v>0</v>
      </c>
      <c r="G95" s="63">
        <f t="shared" si="16"/>
        <v>2549.25</v>
      </c>
    </row>
    <row r="96" spans="1:7" x14ac:dyDescent="0.2">
      <c r="A96" s="64"/>
      <c r="B96" s="65" t="s">
        <v>37</v>
      </c>
      <c r="C96" s="66">
        <f>SUM(C90:C95)</f>
        <v>307742</v>
      </c>
      <c r="D96" s="66">
        <f>SUM(D90:D95)</f>
        <v>155114</v>
      </c>
      <c r="E96" s="25">
        <f t="shared" ref="E96:F96" si="17">SUM(E90:E95)</f>
        <v>16720693.33</v>
      </c>
      <c r="F96" s="25">
        <f t="shared" si="17"/>
        <v>1422235.3900000001</v>
      </c>
      <c r="G96" s="25">
        <f>SUM(G90:G95)</f>
        <v>18142928.719999999</v>
      </c>
    </row>
    <row r="97" spans="1:15" x14ac:dyDescent="0.2">
      <c r="A97" s="31" t="s">
        <v>38</v>
      </c>
      <c r="B97" s="67" t="s">
        <v>39</v>
      </c>
      <c r="C97" s="62">
        <v>4596</v>
      </c>
      <c r="D97" s="62">
        <v>2309</v>
      </c>
      <c r="E97" s="25">
        <v>239176.65</v>
      </c>
      <c r="F97" s="25">
        <v>136014.38</v>
      </c>
      <c r="G97" s="25">
        <f>E97+F97</f>
        <v>375191.03</v>
      </c>
    </row>
    <row r="98" spans="1:15" x14ac:dyDescent="0.2">
      <c r="A98" s="64"/>
      <c r="B98" s="65" t="s">
        <v>40</v>
      </c>
      <c r="C98" s="66">
        <f>C96+C97</f>
        <v>312338</v>
      </c>
      <c r="D98" s="66">
        <f>D96+D97</f>
        <v>157423</v>
      </c>
      <c r="E98" s="25">
        <f>E96+E97</f>
        <v>16959869.98</v>
      </c>
      <c r="F98" s="25">
        <f>F96+F97</f>
        <v>1558249.77</v>
      </c>
      <c r="G98" s="25">
        <f>G96+G97</f>
        <v>18518119.75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27900</v>
      </c>
      <c r="E103" s="76">
        <v>1851444</v>
      </c>
      <c r="F103" s="76">
        <v>153026.16</v>
      </c>
      <c r="G103" s="77">
        <f>E103+F103</f>
        <v>2004470.16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9320</v>
      </c>
      <c r="E104" s="76">
        <v>1236950.3999999999</v>
      </c>
      <c r="F104" s="76">
        <v>48708.24</v>
      </c>
      <c r="G104" s="77">
        <f>E104+F104</f>
        <v>1285658.6399999999</v>
      </c>
    </row>
    <row r="105" spans="1:15" x14ac:dyDescent="0.2">
      <c r="A105" s="145" t="s">
        <v>49</v>
      </c>
      <c r="B105" s="146"/>
      <c r="C105" s="138" t="s">
        <v>43</v>
      </c>
      <c r="D105" s="78">
        <f>D103+D104</f>
        <v>37220</v>
      </c>
      <c r="E105" s="112">
        <f t="shared" ref="E105:G105" si="18">E103+E104</f>
        <v>3088394.4</v>
      </c>
      <c r="F105" s="25">
        <f t="shared" si="18"/>
        <v>201734.39999999999</v>
      </c>
      <c r="G105" s="25">
        <f t="shared" si="18"/>
        <v>3290128.8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613</v>
      </c>
      <c r="E106" s="77">
        <v>49703.64</v>
      </c>
      <c r="F106" s="77">
        <v>27605.759999999998</v>
      </c>
      <c r="G106" s="77">
        <f>E106+F106</f>
        <v>77309.399999999994</v>
      </c>
    </row>
    <row r="107" spans="1:15" x14ac:dyDescent="0.2">
      <c r="A107" s="145" t="s">
        <v>63</v>
      </c>
      <c r="B107" s="146"/>
      <c r="C107" s="138" t="s">
        <v>43</v>
      </c>
      <c r="D107" s="78">
        <f>D106</f>
        <v>613</v>
      </c>
      <c r="E107" s="112">
        <f t="shared" ref="E107:G107" si="19">E106</f>
        <v>49703.64</v>
      </c>
      <c r="F107" s="25">
        <f t="shared" si="19"/>
        <v>27605.759999999998</v>
      </c>
      <c r="G107" s="25">
        <f t="shared" si="19"/>
        <v>77309.399999999994</v>
      </c>
    </row>
    <row r="108" spans="1:15" x14ac:dyDescent="0.2">
      <c r="A108" s="145" t="s">
        <v>51</v>
      </c>
      <c r="B108" s="146"/>
      <c r="C108" s="81"/>
      <c r="D108" s="78">
        <f>D107+D105</f>
        <v>37833</v>
      </c>
      <c r="E108" s="25">
        <f>E107+E105</f>
        <v>3138098.04</v>
      </c>
      <c r="F108" s="25">
        <f>F107+F105</f>
        <v>229340.16</v>
      </c>
      <c r="G108" s="25">
        <f>G107+G105</f>
        <v>3367438.1999999997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RUJAN 2024. (ISPLATA U LISTOPADU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/>
      <c r="D122" s="62"/>
      <c r="E122" s="63">
        <v>0</v>
      </c>
      <c r="F122" s="63">
        <v>0</v>
      </c>
      <c r="G122" s="63">
        <f>E122+F122</f>
        <v>0</v>
      </c>
    </row>
    <row r="123" spans="1:7" x14ac:dyDescent="0.2">
      <c r="A123" s="39"/>
      <c r="B123" s="17" t="s">
        <v>15</v>
      </c>
      <c r="C123" s="62">
        <v>1</v>
      </c>
      <c r="D123" s="62">
        <v>1</v>
      </c>
      <c r="E123" s="63">
        <v>0</v>
      </c>
      <c r="F123" s="63">
        <v>169.96</v>
      </c>
      <c r="G123" s="63">
        <f>E123+F123</f>
        <v>169.96</v>
      </c>
    </row>
    <row r="124" spans="1:7" x14ac:dyDescent="0.2">
      <c r="A124" s="39"/>
      <c r="B124" s="17" t="s">
        <v>16</v>
      </c>
      <c r="C124" s="62">
        <v>7</v>
      </c>
      <c r="D124" s="62">
        <v>5</v>
      </c>
      <c r="E124" s="63">
        <v>0</v>
      </c>
      <c r="F124" s="63">
        <v>2794.18</v>
      </c>
      <c r="G124" s="63">
        <f>E124+F124</f>
        <v>2794.18</v>
      </c>
    </row>
    <row r="125" spans="1:7" x14ac:dyDescent="0.2">
      <c r="A125" s="39"/>
      <c r="B125" s="17" t="s">
        <v>81</v>
      </c>
      <c r="C125" s="62">
        <v>17</v>
      </c>
      <c r="D125" s="62">
        <v>17</v>
      </c>
      <c r="E125" s="63">
        <v>0</v>
      </c>
      <c r="F125" s="63">
        <v>8245.74</v>
      </c>
      <c r="G125" s="63">
        <f>E125+F125</f>
        <v>8245.74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25</v>
      </c>
      <c r="D127" s="66">
        <f t="shared" ref="D127:G127" si="20">SUM(D122:D126)</f>
        <v>23</v>
      </c>
      <c r="E127" s="25">
        <f t="shared" si="20"/>
        <v>0</v>
      </c>
      <c r="F127" s="25">
        <f t="shared" si="20"/>
        <v>11209.88</v>
      </c>
      <c r="G127" s="25">
        <f t="shared" si="20"/>
        <v>11209.88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93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76" zoomScaleNormal="100" workbookViewId="0">
      <selection activeCell="F97" sqref="F9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229242</v>
      </c>
      <c r="D12" s="88">
        <f t="shared" ref="D12:G12" si="0">D38</f>
        <v>117422</v>
      </c>
      <c r="E12" s="115">
        <f t="shared" si="0"/>
        <v>11517710.459999999</v>
      </c>
      <c r="F12" s="116">
        <f t="shared" si="0"/>
        <v>423913.64</v>
      </c>
      <c r="G12" s="115">
        <f t="shared" si="0"/>
        <v>11941624.1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6690</v>
      </c>
      <c r="D13" s="88">
        <f t="shared" ref="D13:G13" si="1">D46</f>
        <v>3445</v>
      </c>
      <c r="E13" s="115">
        <f t="shared" si="1"/>
        <v>385503.93000000005</v>
      </c>
      <c r="F13" s="116">
        <f t="shared" si="1"/>
        <v>14070.58</v>
      </c>
      <c r="G13" s="115">
        <f t="shared" si="1"/>
        <v>399574.51000000007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1911</v>
      </c>
      <c r="D14" s="88">
        <f t="shared" ref="D14:G14" si="2">D54</f>
        <v>959</v>
      </c>
      <c r="E14" s="115">
        <f t="shared" si="2"/>
        <v>116484.99999999999</v>
      </c>
      <c r="F14" s="116">
        <f t="shared" si="2"/>
        <v>1890.6600000000003</v>
      </c>
      <c r="G14" s="115">
        <f t="shared" si="2"/>
        <v>118375.66</v>
      </c>
    </row>
    <row r="15" spans="1:7" ht="15" customHeight="1" x14ac:dyDescent="0.2">
      <c r="A15" s="90" t="s">
        <v>26</v>
      </c>
      <c r="B15" s="89" t="s">
        <v>53</v>
      </c>
      <c r="C15" s="88">
        <f>C63</f>
        <v>41</v>
      </c>
      <c r="D15" s="88">
        <f t="shared" ref="D15:G15" si="3">D63</f>
        <v>20</v>
      </c>
      <c r="E15" s="115">
        <f t="shared" si="3"/>
        <v>2490.4699999999998</v>
      </c>
      <c r="F15" s="117">
        <f t="shared" si="3"/>
        <v>664.57</v>
      </c>
      <c r="G15" s="115">
        <f t="shared" si="3"/>
        <v>3155.04</v>
      </c>
    </row>
    <row r="16" spans="1:7" ht="15" customHeight="1" x14ac:dyDescent="0.2">
      <c r="A16" s="73" t="s">
        <v>30</v>
      </c>
      <c r="B16" s="15" t="s">
        <v>31</v>
      </c>
      <c r="C16" s="88">
        <f>C71</f>
        <v>67722</v>
      </c>
      <c r="D16" s="88">
        <f t="shared" ref="D16:G16" si="4">D71</f>
        <v>31205</v>
      </c>
      <c r="E16" s="115">
        <f t="shared" si="4"/>
        <v>4567737.2300000004</v>
      </c>
      <c r="F16" s="116">
        <f t="shared" si="4"/>
        <v>87505.38</v>
      </c>
      <c r="G16" s="115">
        <f t="shared" si="4"/>
        <v>4655242.6099999994</v>
      </c>
    </row>
    <row r="17" spans="1:7" ht="15" customHeight="1" x14ac:dyDescent="0.2">
      <c r="A17" s="73" t="s">
        <v>33</v>
      </c>
      <c r="B17" s="74" t="s">
        <v>34</v>
      </c>
      <c r="C17" s="88">
        <f>C88</f>
        <v>5558</v>
      </c>
      <c r="D17" s="88">
        <f t="shared" ref="D17:G17" si="5">D88</f>
        <v>3794</v>
      </c>
      <c r="E17" s="115">
        <f t="shared" si="5"/>
        <v>290664.88999999996</v>
      </c>
      <c r="F17" s="116">
        <f t="shared" si="5"/>
        <v>2331.4299999999998</v>
      </c>
      <c r="G17" s="115">
        <f t="shared" si="5"/>
        <v>292996.32</v>
      </c>
    </row>
    <row r="18" spans="1:7" ht="15" customHeight="1" x14ac:dyDescent="0.2">
      <c r="A18" s="73" t="s">
        <v>38</v>
      </c>
      <c r="B18" s="74" t="s">
        <v>39</v>
      </c>
      <c r="C18" s="88">
        <f>C97</f>
        <v>4948</v>
      </c>
      <c r="D18" s="88">
        <f t="shared" ref="D18:G18" si="6">D97</f>
        <v>2509</v>
      </c>
      <c r="E18" s="115">
        <f t="shared" si="6"/>
        <v>256991.15</v>
      </c>
      <c r="F18" s="116">
        <f t="shared" si="6"/>
        <v>150053.63</v>
      </c>
      <c r="G18" s="115">
        <f t="shared" si="6"/>
        <v>407044.78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</v>
      </c>
      <c r="D19" s="88">
        <f t="shared" ref="D19:G19" si="7">D127</f>
        <v>5</v>
      </c>
      <c r="E19" s="115">
        <f t="shared" si="7"/>
        <v>0</v>
      </c>
      <c r="F19" s="116">
        <f t="shared" si="7"/>
        <v>2613.8900000000003</v>
      </c>
      <c r="G19" s="115">
        <f t="shared" si="7"/>
        <v>2613.8900000000003</v>
      </c>
    </row>
    <row r="20" spans="1:7" ht="15" customHeight="1" x14ac:dyDescent="0.2">
      <c r="A20" s="139"/>
      <c r="B20" s="65" t="s">
        <v>52</v>
      </c>
      <c r="C20" s="87">
        <f>SUM(C12:C19)</f>
        <v>316118</v>
      </c>
      <c r="D20" s="87">
        <f t="shared" ref="D20:G20" si="8">SUM(D12:D19)</f>
        <v>159359</v>
      </c>
      <c r="E20" s="114">
        <f t="shared" si="8"/>
        <v>17137583.129999999</v>
      </c>
      <c r="F20" s="25">
        <f t="shared" si="8"/>
        <v>683043.78000000014</v>
      </c>
      <c r="G20" s="25">
        <f t="shared" si="8"/>
        <v>17820626.91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LISTOPAD 2024. (ISPLATA U STUDENOME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5450</v>
      </c>
      <c r="D32" s="18">
        <v>2582</v>
      </c>
      <c r="E32" s="19">
        <v>406360.86</v>
      </c>
      <c r="F32" s="20">
        <v>17094.54</v>
      </c>
      <c r="G32" s="21">
        <f t="shared" ref="G32:G37" si="9">E32+F32</f>
        <v>423455.39999999997</v>
      </c>
    </row>
    <row r="33" spans="1:7" x14ac:dyDescent="0.2">
      <c r="A33" s="16"/>
      <c r="B33" s="17" t="s">
        <v>76</v>
      </c>
      <c r="C33" s="18">
        <v>20360</v>
      </c>
      <c r="D33" s="18">
        <v>8718</v>
      </c>
      <c r="E33" s="19">
        <v>1425366.38</v>
      </c>
      <c r="F33" s="20">
        <v>35774.69</v>
      </c>
      <c r="G33" s="21">
        <f t="shared" si="9"/>
        <v>1461141.0699999998</v>
      </c>
    </row>
    <row r="34" spans="1:7" x14ac:dyDescent="0.2">
      <c r="A34" s="16"/>
      <c r="B34" s="17" t="s">
        <v>77</v>
      </c>
      <c r="C34" s="18">
        <v>41156</v>
      </c>
      <c r="D34" s="18">
        <v>19296</v>
      </c>
      <c r="E34" s="19">
        <v>2500248.36</v>
      </c>
      <c r="F34" s="20">
        <v>73236.31</v>
      </c>
      <c r="G34" s="21">
        <f t="shared" si="9"/>
        <v>2573484.67</v>
      </c>
    </row>
    <row r="35" spans="1:7" x14ac:dyDescent="0.2">
      <c r="A35" s="16"/>
      <c r="B35" s="17" t="s">
        <v>78</v>
      </c>
      <c r="C35" s="18">
        <v>107260</v>
      </c>
      <c r="D35" s="18">
        <v>55541</v>
      </c>
      <c r="E35" s="19">
        <v>5184462.55</v>
      </c>
      <c r="F35" s="20">
        <v>174987.33</v>
      </c>
      <c r="G35" s="21">
        <f t="shared" si="9"/>
        <v>5359449.88</v>
      </c>
    </row>
    <row r="36" spans="1:7" x14ac:dyDescent="0.2">
      <c r="A36" s="16"/>
      <c r="B36" s="17" t="s">
        <v>79</v>
      </c>
      <c r="C36" s="18">
        <v>55005</v>
      </c>
      <c r="D36" s="18">
        <v>31275</v>
      </c>
      <c r="E36" s="19">
        <v>2000422.56</v>
      </c>
      <c r="F36" s="20">
        <v>122820.77</v>
      </c>
      <c r="G36" s="21">
        <f t="shared" si="9"/>
        <v>2123243.33</v>
      </c>
    </row>
    <row r="37" spans="1:7" x14ac:dyDescent="0.2">
      <c r="A37" s="16"/>
      <c r="B37" s="17" t="s">
        <v>18</v>
      </c>
      <c r="C37" s="18">
        <v>11</v>
      </c>
      <c r="D37" s="18">
        <v>10</v>
      </c>
      <c r="E37" s="19">
        <v>849.75</v>
      </c>
      <c r="F37" s="20">
        <v>0</v>
      </c>
      <c r="G37" s="21">
        <f t="shared" si="9"/>
        <v>849.75</v>
      </c>
    </row>
    <row r="38" spans="1:7" x14ac:dyDescent="0.2">
      <c r="A38" s="22"/>
      <c r="B38" s="23" t="s">
        <v>19</v>
      </c>
      <c r="C38" s="24">
        <f>SUM(C32:C37)</f>
        <v>229242</v>
      </c>
      <c r="D38" s="24">
        <f>SUM(D32:D37)</f>
        <v>117422</v>
      </c>
      <c r="E38" s="25">
        <f>SUM(E32:E37)</f>
        <v>11517710.459999999</v>
      </c>
      <c r="F38" s="25">
        <f>SUM(F32:F37)</f>
        <v>423913.64</v>
      </c>
      <c r="G38" s="26">
        <f>SUM(G32:G37)</f>
        <v>11941624.1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1116</v>
      </c>
      <c r="D40" s="18">
        <v>590</v>
      </c>
      <c r="E40" s="20">
        <v>79660.710000000006</v>
      </c>
      <c r="F40" s="19">
        <v>1359.6</v>
      </c>
      <c r="G40" s="21">
        <f t="shared" ref="G40:G45" si="10">E40+F40</f>
        <v>81020.310000000012</v>
      </c>
    </row>
    <row r="41" spans="1:7" x14ac:dyDescent="0.2">
      <c r="A41" s="31"/>
      <c r="B41" s="17" t="s">
        <v>76</v>
      </c>
      <c r="C41" s="18">
        <v>1445</v>
      </c>
      <c r="D41" s="18">
        <v>707</v>
      </c>
      <c r="E41" s="20">
        <v>96800.44</v>
      </c>
      <c r="F41" s="19">
        <v>997.69</v>
      </c>
      <c r="G41" s="21">
        <f t="shared" si="10"/>
        <v>97798.13</v>
      </c>
    </row>
    <row r="42" spans="1:7" x14ac:dyDescent="0.2">
      <c r="A42" s="31"/>
      <c r="B42" s="17" t="s">
        <v>77</v>
      </c>
      <c r="C42" s="18">
        <v>1621</v>
      </c>
      <c r="D42" s="32">
        <v>828</v>
      </c>
      <c r="E42" s="20">
        <v>93305.08</v>
      </c>
      <c r="F42" s="19">
        <v>3051.14</v>
      </c>
      <c r="G42" s="21">
        <f t="shared" si="10"/>
        <v>96356.22</v>
      </c>
    </row>
    <row r="43" spans="1:7" x14ac:dyDescent="0.2">
      <c r="A43" s="31"/>
      <c r="B43" s="17" t="s">
        <v>78</v>
      </c>
      <c r="C43" s="18">
        <v>1903</v>
      </c>
      <c r="D43" s="32">
        <v>1004</v>
      </c>
      <c r="E43" s="20">
        <v>92072.320000000007</v>
      </c>
      <c r="F43" s="19">
        <v>6503.71</v>
      </c>
      <c r="G43" s="21">
        <f t="shared" si="10"/>
        <v>98576.030000000013</v>
      </c>
    </row>
    <row r="44" spans="1:7" x14ac:dyDescent="0.2">
      <c r="A44" s="31"/>
      <c r="B44" s="17" t="s">
        <v>79</v>
      </c>
      <c r="C44" s="18">
        <v>605</v>
      </c>
      <c r="D44" s="32">
        <v>316</v>
      </c>
      <c r="E44" s="20">
        <v>23665.38</v>
      </c>
      <c r="F44" s="19">
        <v>2158.44</v>
      </c>
      <c r="G44" s="21">
        <f t="shared" si="10"/>
        <v>25823.82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6690</v>
      </c>
      <c r="D46" s="24">
        <f>SUM(D40:D45)</f>
        <v>3445</v>
      </c>
      <c r="E46" s="25">
        <f>SUM(E40:E45)</f>
        <v>385503.93000000005</v>
      </c>
      <c r="F46" s="25">
        <f>SUM(F40:F45)</f>
        <v>14070.58</v>
      </c>
      <c r="G46" s="25">
        <f>SUM(G40:G45)</f>
        <v>399574.51000000007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545</v>
      </c>
      <c r="D48" s="18">
        <v>295</v>
      </c>
      <c r="E48" s="20">
        <v>38732.6</v>
      </c>
      <c r="F48" s="20">
        <v>994.98</v>
      </c>
      <c r="G48" s="21">
        <f t="shared" ref="G48:G53" si="11">E48+F48</f>
        <v>39727.58</v>
      </c>
    </row>
    <row r="49" spans="1:7" x14ac:dyDescent="0.2">
      <c r="A49" s="31"/>
      <c r="B49" s="17" t="s">
        <v>76</v>
      </c>
      <c r="C49" s="18">
        <v>387</v>
      </c>
      <c r="D49" s="18">
        <v>185</v>
      </c>
      <c r="E49" s="20">
        <v>26145.61</v>
      </c>
      <c r="F49" s="20">
        <v>-55.18</v>
      </c>
      <c r="G49" s="21">
        <f t="shared" si="11"/>
        <v>26090.43</v>
      </c>
    </row>
    <row r="50" spans="1:7" x14ac:dyDescent="0.2">
      <c r="A50" s="31"/>
      <c r="B50" s="17" t="s">
        <v>77</v>
      </c>
      <c r="C50" s="18">
        <v>384</v>
      </c>
      <c r="D50" s="18">
        <v>179</v>
      </c>
      <c r="E50" s="20">
        <v>23015.439999999999</v>
      </c>
      <c r="F50" s="20">
        <v>116.53</v>
      </c>
      <c r="G50" s="21">
        <f t="shared" si="11"/>
        <v>23131.969999999998</v>
      </c>
    </row>
    <row r="51" spans="1:7" x14ac:dyDescent="0.2">
      <c r="A51" s="31"/>
      <c r="B51" s="17" t="s">
        <v>78</v>
      </c>
      <c r="C51" s="18">
        <v>458</v>
      </c>
      <c r="D51" s="18">
        <v>233</v>
      </c>
      <c r="E51" s="20">
        <v>22913.06</v>
      </c>
      <c r="F51" s="20">
        <v>834.33</v>
      </c>
      <c r="G51" s="21">
        <f t="shared" si="11"/>
        <v>23747.390000000003</v>
      </c>
    </row>
    <row r="52" spans="1:7" x14ac:dyDescent="0.2">
      <c r="A52" s="31"/>
      <c r="B52" s="17" t="s">
        <v>79</v>
      </c>
      <c r="C52" s="18">
        <v>137</v>
      </c>
      <c r="D52" s="18">
        <v>67</v>
      </c>
      <c r="E52" s="20">
        <v>5678.29</v>
      </c>
      <c r="F52" s="20">
        <v>0</v>
      </c>
      <c r="G52" s="21">
        <f t="shared" si="11"/>
        <v>5678.29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1911</v>
      </c>
      <c r="D54" s="24">
        <f>SUM(D48:D53)</f>
        <v>959</v>
      </c>
      <c r="E54" s="25">
        <f>SUM(E48:E53)</f>
        <v>116484.99999999999</v>
      </c>
      <c r="F54" s="25">
        <f>SUM(F48:F53)</f>
        <v>1890.6600000000003</v>
      </c>
      <c r="G54" s="25">
        <f>SUM(G48:G53)</f>
        <v>118375.66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3</v>
      </c>
      <c r="D57" s="18">
        <v>1</v>
      </c>
      <c r="E57" s="42">
        <v>251.76</v>
      </c>
      <c r="F57" s="20">
        <v>0</v>
      </c>
      <c r="G57" s="21">
        <f t="shared" ref="G57:G62" si="12">E57+F57</f>
        <v>251.76</v>
      </c>
    </row>
    <row r="58" spans="1:7" x14ac:dyDescent="0.2">
      <c r="A58" s="16"/>
      <c r="B58" s="17" t="s">
        <v>76</v>
      </c>
      <c r="C58" s="18">
        <v>14</v>
      </c>
      <c r="D58" s="18">
        <v>7</v>
      </c>
      <c r="E58" s="42">
        <v>979.88</v>
      </c>
      <c r="F58" s="20">
        <v>115.87</v>
      </c>
      <c r="G58" s="21">
        <f t="shared" si="12"/>
        <v>1095.75</v>
      </c>
    </row>
    <row r="59" spans="1:7" x14ac:dyDescent="0.2">
      <c r="A59" s="16"/>
      <c r="B59" s="17" t="s">
        <v>77</v>
      </c>
      <c r="C59" s="36">
        <v>4</v>
      </c>
      <c r="D59" s="36">
        <v>3</v>
      </c>
      <c r="E59" s="42">
        <v>194.24</v>
      </c>
      <c r="F59" s="20">
        <v>0</v>
      </c>
      <c r="G59" s="21">
        <f t="shared" si="12"/>
        <v>194.24</v>
      </c>
    </row>
    <row r="60" spans="1:7" x14ac:dyDescent="0.2">
      <c r="A60" s="16"/>
      <c r="B60" s="17" t="s">
        <v>78</v>
      </c>
      <c r="C60" s="18">
        <v>13</v>
      </c>
      <c r="D60" s="18">
        <v>5</v>
      </c>
      <c r="E60" s="42">
        <v>781.93</v>
      </c>
      <c r="F60" s="20">
        <v>548.70000000000005</v>
      </c>
      <c r="G60" s="21">
        <f t="shared" si="12"/>
        <v>1330.63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41</v>
      </c>
      <c r="D63" s="24">
        <f>SUM(D57:D62)</f>
        <v>20</v>
      </c>
      <c r="E63" s="25">
        <f>SUM(E57:E62)</f>
        <v>2490.4699999999998</v>
      </c>
      <c r="F63" s="25">
        <f>SUM(F57:F62)</f>
        <v>664.57</v>
      </c>
      <c r="G63" s="25">
        <f>SUM(G57:G62)</f>
        <v>3155.04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28222</v>
      </c>
      <c r="D65" s="18">
        <v>12390</v>
      </c>
      <c r="E65" s="42">
        <v>2168455.2400000002</v>
      </c>
      <c r="F65" s="20">
        <v>38678.57</v>
      </c>
      <c r="G65" s="21">
        <f t="shared" ref="G65:G70" si="13">E65+F65</f>
        <v>2207133.81</v>
      </c>
    </row>
    <row r="66" spans="1:7" x14ac:dyDescent="0.2">
      <c r="A66" s="31"/>
      <c r="B66" s="17" t="s">
        <v>76</v>
      </c>
      <c r="C66" s="18">
        <v>15071</v>
      </c>
      <c r="D66" s="18">
        <v>6273</v>
      </c>
      <c r="E66" s="42">
        <v>1069481.73</v>
      </c>
      <c r="F66" s="20">
        <v>15357.43</v>
      </c>
      <c r="G66" s="21">
        <f t="shared" si="13"/>
        <v>1084839.1599999999</v>
      </c>
    </row>
    <row r="67" spans="1:7" x14ac:dyDescent="0.2">
      <c r="A67" s="31"/>
      <c r="B67" s="17" t="s">
        <v>77</v>
      </c>
      <c r="C67" s="18">
        <v>12292</v>
      </c>
      <c r="D67" s="18">
        <v>6013</v>
      </c>
      <c r="E67" s="42">
        <v>750802.5</v>
      </c>
      <c r="F67" s="20">
        <v>12913.94</v>
      </c>
      <c r="G67" s="21">
        <f t="shared" si="13"/>
        <v>763716.44</v>
      </c>
    </row>
    <row r="68" spans="1:7" x14ac:dyDescent="0.2">
      <c r="A68" s="31"/>
      <c r="B68" s="17" t="s">
        <v>78</v>
      </c>
      <c r="C68" s="18">
        <v>10163</v>
      </c>
      <c r="D68" s="18">
        <v>5399</v>
      </c>
      <c r="E68" s="42">
        <v>502886.51</v>
      </c>
      <c r="F68" s="20">
        <v>17052.14</v>
      </c>
      <c r="G68" s="21">
        <f t="shared" si="13"/>
        <v>519938.65</v>
      </c>
    </row>
    <row r="69" spans="1:7" x14ac:dyDescent="0.2">
      <c r="A69" s="31"/>
      <c r="B69" s="17" t="s">
        <v>79</v>
      </c>
      <c r="C69" s="18">
        <v>1969</v>
      </c>
      <c r="D69" s="18">
        <v>1127</v>
      </c>
      <c r="E69" s="42">
        <v>75725</v>
      </c>
      <c r="F69" s="20">
        <v>3503.3</v>
      </c>
      <c r="G69" s="21">
        <f t="shared" si="13"/>
        <v>79228.3</v>
      </c>
    </row>
    <row r="70" spans="1:7" x14ac:dyDescent="0.2">
      <c r="A70" s="16"/>
      <c r="B70" s="17" t="s">
        <v>18</v>
      </c>
      <c r="C70" s="33">
        <v>5</v>
      </c>
      <c r="D70" s="33">
        <v>3</v>
      </c>
      <c r="E70" s="42">
        <v>386.25</v>
      </c>
      <c r="F70" s="20">
        <v>0</v>
      </c>
      <c r="G70" s="21">
        <f t="shared" si="13"/>
        <v>386.25</v>
      </c>
    </row>
    <row r="71" spans="1:7" x14ac:dyDescent="0.2">
      <c r="A71" s="34"/>
      <c r="B71" s="35" t="s">
        <v>32</v>
      </c>
      <c r="C71" s="24">
        <f>SUM(C65:C70)</f>
        <v>67722</v>
      </c>
      <c r="D71" s="24">
        <f>SUM(D65:D70)</f>
        <v>31205</v>
      </c>
      <c r="E71" s="25">
        <f>SUM(E65:E70)</f>
        <v>4567737.2300000004</v>
      </c>
      <c r="F71" s="25">
        <f>SUM(F65:F70)</f>
        <v>87505.38</v>
      </c>
      <c r="G71" s="25">
        <f>SUM(G65:G70)</f>
        <v>4655242.6099999994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LISTOPAD 2024. (ISPLATA U STUDENOME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421</v>
      </c>
      <c r="D82" s="18">
        <v>219</v>
      </c>
      <c r="E82" s="42">
        <v>31606.62</v>
      </c>
      <c r="F82" s="42">
        <v>-415.38</v>
      </c>
      <c r="G82" s="21">
        <f t="shared" ref="G82:G87" si="14">E82+F82</f>
        <v>31191.239999999998</v>
      </c>
    </row>
    <row r="83" spans="1:7" x14ac:dyDescent="0.2">
      <c r="A83" s="31"/>
      <c r="B83" s="17" t="s">
        <v>76</v>
      </c>
      <c r="C83" s="18">
        <v>1278</v>
      </c>
      <c r="D83" s="18">
        <v>798</v>
      </c>
      <c r="E83" s="42">
        <v>81072.759999999995</v>
      </c>
      <c r="F83" s="42">
        <v>1836.18</v>
      </c>
      <c r="G83" s="21">
        <f t="shared" si="14"/>
        <v>82908.939999999988</v>
      </c>
    </row>
    <row r="84" spans="1:7" x14ac:dyDescent="0.2">
      <c r="A84" s="31"/>
      <c r="B84" s="17" t="s">
        <v>77</v>
      </c>
      <c r="C84" s="18">
        <v>1459</v>
      </c>
      <c r="D84" s="18">
        <v>983</v>
      </c>
      <c r="E84" s="42">
        <v>79438.73</v>
      </c>
      <c r="F84" s="42">
        <v>-279.2</v>
      </c>
      <c r="G84" s="21">
        <f t="shared" si="14"/>
        <v>79159.53</v>
      </c>
    </row>
    <row r="85" spans="1:7" x14ac:dyDescent="0.2">
      <c r="A85" s="31"/>
      <c r="B85" s="17" t="s">
        <v>78</v>
      </c>
      <c r="C85" s="18">
        <v>1952</v>
      </c>
      <c r="D85" s="18">
        <v>1434</v>
      </c>
      <c r="E85" s="42">
        <v>83329.039999999994</v>
      </c>
      <c r="F85" s="42">
        <v>608.91999999999996</v>
      </c>
      <c r="G85" s="21">
        <f t="shared" si="14"/>
        <v>83937.959999999992</v>
      </c>
    </row>
    <row r="86" spans="1:7" x14ac:dyDescent="0.2">
      <c r="A86" s="31"/>
      <c r="B86" s="17" t="s">
        <v>79</v>
      </c>
      <c r="C86" s="18">
        <v>431</v>
      </c>
      <c r="D86" s="18">
        <v>344</v>
      </c>
      <c r="E86" s="42">
        <v>13904.49</v>
      </c>
      <c r="F86" s="42">
        <v>580.91</v>
      </c>
      <c r="G86" s="21">
        <f t="shared" si="14"/>
        <v>14485.4</v>
      </c>
    </row>
    <row r="87" spans="1:7" x14ac:dyDescent="0.2">
      <c r="A87" s="16"/>
      <c r="B87" s="17" t="s">
        <v>18</v>
      </c>
      <c r="C87" s="18">
        <v>17</v>
      </c>
      <c r="D87" s="18">
        <v>16</v>
      </c>
      <c r="E87" s="42">
        <v>1313.25</v>
      </c>
      <c r="F87" s="42">
        <v>0</v>
      </c>
      <c r="G87" s="21">
        <f t="shared" si="14"/>
        <v>1313.25</v>
      </c>
    </row>
    <row r="88" spans="1:7" x14ac:dyDescent="0.2">
      <c r="A88" s="56"/>
      <c r="B88" s="23" t="s">
        <v>35</v>
      </c>
      <c r="C88" s="57">
        <f>SUM(C82:C87)</f>
        <v>5558</v>
      </c>
      <c r="D88" s="57">
        <f>SUM(D82:D87)</f>
        <v>3794</v>
      </c>
      <c r="E88" s="58">
        <f>SUM(E82:E87)</f>
        <v>290664.88999999996</v>
      </c>
      <c r="F88" s="58">
        <f>SUM(F82:F87)</f>
        <v>2331.4299999999998</v>
      </c>
      <c r="G88" s="26">
        <f>SUM(G82:G87)</f>
        <v>292996.32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35757</v>
      </c>
      <c r="D90" s="62">
        <f t="shared" si="15"/>
        <v>16077</v>
      </c>
      <c r="E90" s="63">
        <f t="shared" si="15"/>
        <v>2725067.7900000005</v>
      </c>
      <c r="F90" s="63">
        <f t="shared" si="15"/>
        <v>57712.310000000005</v>
      </c>
      <c r="G90" s="63">
        <f t="shared" ref="G90:G95" si="16">E90+F90</f>
        <v>2782780.1000000006</v>
      </c>
    </row>
    <row r="91" spans="1:7" x14ac:dyDescent="0.2">
      <c r="A91" s="39"/>
      <c r="B91" s="17" t="s">
        <v>76</v>
      </c>
      <c r="C91" s="62">
        <f t="shared" si="15"/>
        <v>38555</v>
      </c>
      <c r="D91" s="62">
        <f t="shared" si="15"/>
        <v>16688</v>
      </c>
      <c r="E91" s="63">
        <f t="shared" si="15"/>
        <v>2699846.8</v>
      </c>
      <c r="F91" s="63">
        <f t="shared" si="15"/>
        <v>54026.680000000008</v>
      </c>
      <c r="G91" s="63">
        <f t="shared" si="16"/>
        <v>2753873.48</v>
      </c>
    </row>
    <row r="92" spans="1:7" x14ac:dyDescent="0.2">
      <c r="A92" s="39"/>
      <c r="B92" s="17" t="s">
        <v>77</v>
      </c>
      <c r="C92" s="62">
        <f t="shared" si="15"/>
        <v>56916</v>
      </c>
      <c r="D92" s="62">
        <f t="shared" si="15"/>
        <v>27302</v>
      </c>
      <c r="E92" s="63">
        <f t="shared" si="15"/>
        <v>3447004.35</v>
      </c>
      <c r="F92" s="63">
        <f t="shared" si="15"/>
        <v>89038.720000000001</v>
      </c>
      <c r="G92" s="63">
        <f t="shared" si="16"/>
        <v>3536043.0700000003</v>
      </c>
    </row>
    <row r="93" spans="1:7" x14ac:dyDescent="0.2">
      <c r="A93" s="39"/>
      <c r="B93" s="17" t="s">
        <v>78</v>
      </c>
      <c r="C93" s="62">
        <f t="shared" si="15"/>
        <v>121749</v>
      </c>
      <c r="D93" s="62">
        <f t="shared" si="15"/>
        <v>63616</v>
      </c>
      <c r="E93" s="63">
        <f t="shared" si="15"/>
        <v>5886445.4099999992</v>
      </c>
      <c r="F93" s="63">
        <f t="shared" si="15"/>
        <v>200535.12999999998</v>
      </c>
      <c r="G93" s="63">
        <f t="shared" si="16"/>
        <v>6086980.5399999991</v>
      </c>
    </row>
    <row r="94" spans="1:7" x14ac:dyDescent="0.2">
      <c r="A94" s="39"/>
      <c r="B94" s="17" t="s">
        <v>79</v>
      </c>
      <c r="C94" s="62">
        <f t="shared" si="15"/>
        <v>58154</v>
      </c>
      <c r="D94" s="62">
        <f t="shared" si="15"/>
        <v>33133</v>
      </c>
      <c r="E94" s="63">
        <f t="shared" si="15"/>
        <v>2119678.38</v>
      </c>
      <c r="F94" s="63">
        <f t="shared" si="15"/>
        <v>129063.42000000001</v>
      </c>
      <c r="G94" s="63">
        <f t="shared" si="16"/>
        <v>2248741.7999999998</v>
      </c>
    </row>
    <row r="95" spans="1:7" x14ac:dyDescent="0.2">
      <c r="A95" s="39"/>
      <c r="B95" s="17" t="s">
        <v>18</v>
      </c>
      <c r="C95" s="62">
        <f t="shared" si="15"/>
        <v>33</v>
      </c>
      <c r="D95" s="62">
        <f t="shared" si="15"/>
        <v>29</v>
      </c>
      <c r="E95" s="63">
        <f t="shared" si="15"/>
        <v>2549.25</v>
      </c>
      <c r="F95" s="63">
        <f t="shared" si="15"/>
        <v>0</v>
      </c>
      <c r="G95" s="63">
        <f t="shared" si="16"/>
        <v>2549.25</v>
      </c>
    </row>
    <row r="96" spans="1:7" x14ac:dyDescent="0.2">
      <c r="A96" s="64"/>
      <c r="B96" s="65" t="s">
        <v>37</v>
      </c>
      <c r="C96" s="66">
        <f>SUM(C90:C95)</f>
        <v>311164</v>
      </c>
      <c r="D96" s="66">
        <f>SUM(D90:D95)</f>
        <v>156845</v>
      </c>
      <c r="E96" s="25">
        <f t="shared" ref="E96:F96" si="17">SUM(E90:E95)</f>
        <v>16880591.979999997</v>
      </c>
      <c r="F96" s="25">
        <f t="shared" si="17"/>
        <v>530376.26</v>
      </c>
      <c r="G96" s="25">
        <f>SUM(G90:G95)</f>
        <v>17410968.239999998</v>
      </c>
    </row>
    <row r="97" spans="1:15" x14ac:dyDescent="0.2">
      <c r="A97" s="31" t="s">
        <v>38</v>
      </c>
      <c r="B97" s="67" t="s">
        <v>39</v>
      </c>
      <c r="C97" s="62">
        <v>4948</v>
      </c>
      <c r="D97" s="62">
        <v>2509</v>
      </c>
      <c r="E97" s="25">
        <v>256991.15</v>
      </c>
      <c r="F97" s="25">
        <v>150053.63</v>
      </c>
      <c r="G97" s="25">
        <f>E97+F97</f>
        <v>407044.78</v>
      </c>
    </row>
    <row r="98" spans="1:15" x14ac:dyDescent="0.2">
      <c r="A98" s="64"/>
      <c r="B98" s="65" t="s">
        <v>40</v>
      </c>
      <c r="C98" s="66">
        <f>C96+C97</f>
        <v>316112</v>
      </c>
      <c r="D98" s="66">
        <f>D96+D97</f>
        <v>159354</v>
      </c>
      <c r="E98" s="25">
        <f>E96+E97</f>
        <v>17137583.129999995</v>
      </c>
      <c r="F98" s="25">
        <f>F96+F97</f>
        <v>680429.89</v>
      </c>
      <c r="G98" s="25">
        <f>G96+G97</f>
        <v>17818013.02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28214</v>
      </c>
      <c r="E103" s="76">
        <v>1872281.04</v>
      </c>
      <c r="F103" s="76">
        <v>53419.8</v>
      </c>
      <c r="G103" s="77">
        <f>E103+F103</f>
        <v>1925700.84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9404</v>
      </c>
      <c r="E104" s="76">
        <v>1248098.8799999999</v>
      </c>
      <c r="F104" s="76">
        <v>20969.759999999998</v>
      </c>
      <c r="G104" s="77">
        <f>E104+F104</f>
        <v>1269068.6399999999</v>
      </c>
    </row>
    <row r="105" spans="1:15" x14ac:dyDescent="0.2">
      <c r="A105" s="145" t="s">
        <v>49</v>
      </c>
      <c r="B105" s="146"/>
      <c r="C105" s="140" t="s">
        <v>43</v>
      </c>
      <c r="D105" s="78">
        <f>D103+D104</f>
        <v>37618</v>
      </c>
      <c r="E105" s="112">
        <f t="shared" ref="E105:G105" si="18">E103+E104</f>
        <v>3120379.92</v>
      </c>
      <c r="F105" s="25">
        <f t="shared" si="18"/>
        <v>74389.56</v>
      </c>
      <c r="G105" s="25">
        <f t="shared" si="18"/>
        <v>3194769.48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650</v>
      </c>
      <c r="E106" s="77">
        <v>52822.559999999998</v>
      </c>
      <c r="F106" s="77">
        <v>29065.68</v>
      </c>
      <c r="G106" s="77">
        <f>E106+F106</f>
        <v>81888.239999999991</v>
      </c>
    </row>
    <row r="107" spans="1:15" x14ac:dyDescent="0.2">
      <c r="A107" s="145" t="s">
        <v>63</v>
      </c>
      <c r="B107" s="146"/>
      <c r="C107" s="140" t="s">
        <v>43</v>
      </c>
      <c r="D107" s="78">
        <f>D106</f>
        <v>650</v>
      </c>
      <c r="E107" s="112">
        <f t="shared" ref="E107:G107" si="19">E106</f>
        <v>52822.559999999998</v>
      </c>
      <c r="F107" s="25">
        <f t="shared" si="19"/>
        <v>29065.68</v>
      </c>
      <c r="G107" s="25">
        <f t="shared" si="19"/>
        <v>81888.239999999991</v>
      </c>
    </row>
    <row r="108" spans="1:15" x14ac:dyDescent="0.2">
      <c r="A108" s="145" t="s">
        <v>51</v>
      </c>
      <c r="B108" s="146"/>
      <c r="C108" s="81"/>
      <c r="D108" s="78">
        <f>D107+D105</f>
        <v>38268</v>
      </c>
      <c r="E108" s="25">
        <f>E107+E105</f>
        <v>3173202.48</v>
      </c>
      <c r="F108" s="25">
        <f>F107+F105</f>
        <v>103455.23999999999</v>
      </c>
      <c r="G108" s="25">
        <f>G107+G105</f>
        <v>3276657.7199999997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LISTOPAD 2024. (ISPLATA U STUDENOME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</v>
      </c>
      <c r="D122" s="62">
        <v>1</v>
      </c>
      <c r="E122" s="63">
        <v>0</v>
      </c>
      <c r="F122" s="63">
        <v>255.86</v>
      </c>
      <c r="G122" s="63">
        <f>E122+F122</f>
        <v>255.86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2</v>
      </c>
      <c r="D124" s="62">
        <v>1</v>
      </c>
      <c r="E124" s="63">
        <v>0</v>
      </c>
      <c r="F124" s="63">
        <v>1500.92</v>
      </c>
      <c r="G124" s="63">
        <f>E124+F124</f>
        <v>1500.92</v>
      </c>
    </row>
    <row r="125" spans="1:7" x14ac:dyDescent="0.2">
      <c r="A125" s="39"/>
      <c r="B125" s="17" t="s">
        <v>81</v>
      </c>
      <c r="C125" s="62">
        <v>3</v>
      </c>
      <c r="D125" s="62">
        <v>3</v>
      </c>
      <c r="E125" s="63">
        <v>0</v>
      </c>
      <c r="F125" s="63">
        <v>857.11</v>
      </c>
      <c r="G125" s="63">
        <f>E125+F125</f>
        <v>857.11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</v>
      </c>
      <c r="D127" s="66">
        <f t="shared" ref="D127:G127" si="20">SUM(D122:D126)</f>
        <v>5</v>
      </c>
      <c r="E127" s="25">
        <f t="shared" si="20"/>
        <v>0</v>
      </c>
      <c r="F127" s="25">
        <f t="shared" si="20"/>
        <v>2613.8900000000003</v>
      </c>
      <c r="G127" s="25">
        <f t="shared" si="20"/>
        <v>2613.8900000000003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95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B1" zoomScaleNormal="100" workbookViewId="0">
      <selection activeCell="F97" sqref="F9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230774</v>
      </c>
      <c r="D12" s="88">
        <f t="shared" ref="D12:G12" si="0">D38</f>
        <v>118179</v>
      </c>
      <c r="E12" s="115">
        <f t="shared" si="0"/>
        <v>11618118.35</v>
      </c>
      <c r="F12" s="116">
        <f t="shared" si="0"/>
        <v>179946.59000000003</v>
      </c>
      <c r="G12" s="115">
        <f t="shared" si="0"/>
        <v>11798064.940000001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6746</v>
      </c>
      <c r="D13" s="88">
        <f t="shared" ref="D13:G13" si="1">D46</f>
        <v>3477</v>
      </c>
      <c r="E13" s="115">
        <f t="shared" si="1"/>
        <v>388837.62000000005</v>
      </c>
      <c r="F13" s="116">
        <f t="shared" si="1"/>
        <v>5731.2899999999991</v>
      </c>
      <c r="G13" s="115">
        <f t="shared" si="1"/>
        <v>394568.91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1913</v>
      </c>
      <c r="D14" s="88">
        <f t="shared" ref="D14:G14" si="2">D54</f>
        <v>962</v>
      </c>
      <c r="E14" s="115">
        <f t="shared" si="2"/>
        <v>116815.64</v>
      </c>
      <c r="F14" s="116">
        <f t="shared" si="2"/>
        <v>677.74</v>
      </c>
      <c r="G14" s="115">
        <f t="shared" si="2"/>
        <v>117493.37999999999</v>
      </c>
    </row>
    <row r="15" spans="1:7" ht="15" customHeight="1" x14ac:dyDescent="0.2">
      <c r="A15" s="90" t="s">
        <v>26</v>
      </c>
      <c r="B15" s="89" t="s">
        <v>53</v>
      </c>
      <c r="C15" s="88">
        <f>C63</f>
        <v>42</v>
      </c>
      <c r="D15" s="88">
        <f t="shared" ref="D15:G15" si="3">D63</f>
        <v>21</v>
      </c>
      <c r="E15" s="115">
        <f t="shared" si="3"/>
        <v>2526.2199999999998</v>
      </c>
      <c r="F15" s="117">
        <f t="shared" si="3"/>
        <v>0</v>
      </c>
      <c r="G15" s="115">
        <f t="shared" si="3"/>
        <v>2526.2199999999998</v>
      </c>
    </row>
    <row r="16" spans="1:7" ht="15" customHeight="1" x14ac:dyDescent="0.2">
      <c r="A16" s="73" t="s">
        <v>30</v>
      </c>
      <c r="B16" s="15" t="s">
        <v>31</v>
      </c>
      <c r="C16" s="88">
        <f>C71</f>
        <v>67815</v>
      </c>
      <c r="D16" s="88">
        <f t="shared" ref="D16:G16" si="4">D71</f>
        <v>31218</v>
      </c>
      <c r="E16" s="115">
        <f t="shared" si="4"/>
        <v>4583129.6500000004</v>
      </c>
      <c r="F16" s="116">
        <f t="shared" si="4"/>
        <v>65722.59</v>
      </c>
      <c r="G16" s="115">
        <f t="shared" si="4"/>
        <v>4648852.24</v>
      </c>
    </row>
    <row r="17" spans="1:7" ht="15" customHeight="1" x14ac:dyDescent="0.2">
      <c r="A17" s="73" t="s">
        <v>33</v>
      </c>
      <c r="B17" s="74" t="s">
        <v>34</v>
      </c>
      <c r="C17" s="88">
        <f>C88</f>
        <v>5536</v>
      </c>
      <c r="D17" s="88">
        <f t="shared" ref="D17:G17" si="5">D88</f>
        <v>3787</v>
      </c>
      <c r="E17" s="115">
        <f t="shared" si="5"/>
        <v>291761.91000000003</v>
      </c>
      <c r="F17" s="116">
        <f t="shared" si="5"/>
        <v>3557.97</v>
      </c>
      <c r="G17" s="115">
        <f t="shared" si="5"/>
        <v>295319.87999999995</v>
      </c>
    </row>
    <row r="18" spans="1:7" ht="15" customHeight="1" x14ac:dyDescent="0.2">
      <c r="A18" s="73" t="s">
        <v>38</v>
      </c>
      <c r="B18" s="74" t="s">
        <v>39</v>
      </c>
      <c r="C18" s="88">
        <f>C97</f>
        <v>5229</v>
      </c>
      <c r="D18" s="88">
        <f t="shared" ref="D18:G18" si="6">D97</f>
        <v>2657</v>
      </c>
      <c r="E18" s="115">
        <f t="shared" si="6"/>
        <v>271049.7</v>
      </c>
      <c r="F18" s="116">
        <f t="shared" si="6"/>
        <v>151089.34</v>
      </c>
      <c r="G18" s="115">
        <f t="shared" si="6"/>
        <v>422139.04000000004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11</v>
      </c>
      <c r="D19" s="88">
        <f t="shared" ref="D19:G19" si="7">D127</f>
        <v>9</v>
      </c>
      <c r="E19" s="115">
        <f t="shared" si="7"/>
        <v>0</v>
      </c>
      <c r="F19" s="116">
        <f t="shared" si="7"/>
        <v>5768.13</v>
      </c>
      <c r="G19" s="115">
        <f t="shared" si="7"/>
        <v>5768.13</v>
      </c>
    </row>
    <row r="20" spans="1:7" ht="15" customHeight="1" x14ac:dyDescent="0.2">
      <c r="A20" s="141"/>
      <c r="B20" s="65" t="s">
        <v>52</v>
      </c>
      <c r="C20" s="87">
        <f>SUM(C12:C19)</f>
        <v>318066</v>
      </c>
      <c r="D20" s="87">
        <f t="shared" ref="D20:G20" si="8">SUM(D12:D19)</f>
        <v>160310</v>
      </c>
      <c r="E20" s="114">
        <f t="shared" si="8"/>
        <v>17272239.09</v>
      </c>
      <c r="F20" s="25">
        <f t="shared" si="8"/>
        <v>412493.65</v>
      </c>
      <c r="G20" s="25">
        <f t="shared" si="8"/>
        <v>17684732.740000002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STUDENI 2024. (ISPLATA U PROSINCU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5486</v>
      </c>
      <c r="D32" s="18">
        <v>2596</v>
      </c>
      <c r="E32" s="19">
        <v>410270.47</v>
      </c>
      <c r="F32" s="20">
        <v>5798.14</v>
      </c>
      <c r="G32" s="21">
        <f t="shared" ref="G32:G37" si="9">E32+F32</f>
        <v>416068.61</v>
      </c>
    </row>
    <row r="33" spans="1:7" x14ac:dyDescent="0.2">
      <c r="A33" s="16"/>
      <c r="B33" s="17" t="s">
        <v>76</v>
      </c>
      <c r="C33" s="18">
        <v>20511</v>
      </c>
      <c r="D33" s="18">
        <v>8789</v>
      </c>
      <c r="E33" s="19">
        <v>1439453.4</v>
      </c>
      <c r="F33" s="20">
        <v>19329.36</v>
      </c>
      <c r="G33" s="21">
        <f t="shared" si="9"/>
        <v>1458782.76</v>
      </c>
    </row>
    <row r="34" spans="1:7" x14ac:dyDescent="0.2">
      <c r="A34" s="16"/>
      <c r="B34" s="17" t="s">
        <v>77</v>
      </c>
      <c r="C34" s="18">
        <v>41402</v>
      </c>
      <c r="D34" s="18">
        <v>19412</v>
      </c>
      <c r="E34" s="19">
        <v>2519492.02</v>
      </c>
      <c r="F34" s="20">
        <v>33054.980000000003</v>
      </c>
      <c r="G34" s="21">
        <f t="shared" si="9"/>
        <v>2552547</v>
      </c>
    </row>
    <row r="35" spans="1:7" x14ac:dyDescent="0.2">
      <c r="A35" s="16"/>
      <c r="B35" s="17" t="s">
        <v>78</v>
      </c>
      <c r="C35" s="18">
        <v>108064</v>
      </c>
      <c r="D35" s="18">
        <v>55943</v>
      </c>
      <c r="E35" s="19">
        <v>5231508.2699999996</v>
      </c>
      <c r="F35" s="20">
        <v>74932.66</v>
      </c>
      <c r="G35" s="21">
        <f t="shared" si="9"/>
        <v>5306440.93</v>
      </c>
    </row>
    <row r="36" spans="1:7" x14ac:dyDescent="0.2">
      <c r="A36" s="16"/>
      <c r="B36" s="17" t="s">
        <v>79</v>
      </c>
      <c r="C36" s="18">
        <v>55298</v>
      </c>
      <c r="D36" s="18">
        <v>31428</v>
      </c>
      <c r="E36" s="19">
        <v>2016389.94</v>
      </c>
      <c r="F36" s="20">
        <v>46522.45</v>
      </c>
      <c r="G36" s="21">
        <f t="shared" si="9"/>
        <v>2062912.39</v>
      </c>
    </row>
    <row r="37" spans="1:7" x14ac:dyDescent="0.2">
      <c r="A37" s="16"/>
      <c r="B37" s="17" t="s">
        <v>18</v>
      </c>
      <c r="C37" s="18">
        <v>13</v>
      </c>
      <c r="D37" s="18">
        <v>11</v>
      </c>
      <c r="E37" s="19">
        <v>1004.25</v>
      </c>
      <c r="F37" s="20">
        <v>309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230774</v>
      </c>
      <c r="D38" s="24">
        <f>SUM(D32:D37)</f>
        <v>118179</v>
      </c>
      <c r="E38" s="25">
        <f>SUM(E32:E37)</f>
        <v>11618118.35</v>
      </c>
      <c r="F38" s="25">
        <f>SUM(F32:F37)</f>
        <v>179946.59000000003</v>
      </c>
      <c r="G38" s="26">
        <f>SUM(G32:G37)</f>
        <v>11798064.940000001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1119</v>
      </c>
      <c r="D40" s="18">
        <v>591</v>
      </c>
      <c r="E40" s="20">
        <v>79854.789999999994</v>
      </c>
      <c r="F40" s="19">
        <v>8.24</v>
      </c>
      <c r="G40" s="21">
        <f t="shared" ref="G40:G45" si="10">E40+F40</f>
        <v>79863.03</v>
      </c>
    </row>
    <row r="41" spans="1:7" x14ac:dyDescent="0.2">
      <c r="A41" s="31"/>
      <c r="B41" s="17" t="s">
        <v>76</v>
      </c>
      <c r="C41" s="18">
        <v>1453</v>
      </c>
      <c r="D41" s="18">
        <v>712</v>
      </c>
      <c r="E41" s="20">
        <v>97369.86</v>
      </c>
      <c r="F41" s="19">
        <v>2567.1</v>
      </c>
      <c r="G41" s="21">
        <f t="shared" si="10"/>
        <v>99936.960000000006</v>
      </c>
    </row>
    <row r="42" spans="1:7" x14ac:dyDescent="0.2">
      <c r="A42" s="31"/>
      <c r="B42" s="17" t="s">
        <v>77</v>
      </c>
      <c r="C42" s="18">
        <v>1649</v>
      </c>
      <c r="D42" s="32">
        <v>843</v>
      </c>
      <c r="E42" s="20">
        <v>94780.37</v>
      </c>
      <c r="F42" s="19">
        <v>936.72</v>
      </c>
      <c r="G42" s="21">
        <f t="shared" si="10"/>
        <v>95717.09</v>
      </c>
    </row>
    <row r="43" spans="1:7" x14ac:dyDescent="0.2">
      <c r="A43" s="31"/>
      <c r="B43" s="17" t="s">
        <v>78</v>
      </c>
      <c r="C43" s="18">
        <v>1914</v>
      </c>
      <c r="D43" s="32">
        <v>1010</v>
      </c>
      <c r="E43" s="20">
        <v>92926.71</v>
      </c>
      <c r="F43" s="19">
        <v>2133.48</v>
      </c>
      <c r="G43" s="21">
        <f t="shared" si="10"/>
        <v>95060.19</v>
      </c>
    </row>
    <row r="44" spans="1:7" x14ac:dyDescent="0.2">
      <c r="A44" s="31"/>
      <c r="B44" s="17" t="s">
        <v>79</v>
      </c>
      <c r="C44" s="18">
        <v>611</v>
      </c>
      <c r="D44" s="32">
        <v>321</v>
      </c>
      <c r="E44" s="20">
        <v>23905.89</v>
      </c>
      <c r="F44" s="19">
        <v>85.75</v>
      </c>
      <c r="G44" s="21">
        <f t="shared" si="10"/>
        <v>23991.64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6746</v>
      </c>
      <c r="D46" s="24">
        <f>SUM(D40:D45)</f>
        <v>3477</v>
      </c>
      <c r="E46" s="25">
        <f>SUM(E40:E45)</f>
        <v>388837.62000000005</v>
      </c>
      <c r="F46" s="25">
        <f>SUM(F40:F45)</f>
        <v>5731.2899999999991</v>
      </c>
      <c r="G46" s="25">
        <f>SUM(G40:G45)</f>
        <v>394568.91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546</v>
      </c>
      <c r="D48" s="18">
        <v>295</v>
      </c>
      <c r="E48" s="20">
        <v>38897.4</v>
      </c>
      <c r="F48" s="20">
        <v>222.48</v>
      </c>
      <c r="G48" s="21">
        <f t="shared" ref="G48:G53" si="11">E48+F48</f>
        <v>39119.880000000005</v>
      </c>
    </row>
    <row r="49" spans="1:7" x14ac:dyDescent="0.2">
      <c r="A49" s="31"/>
      <c r="B49" s="17" t="s">
        <v>76</v>
      </c>
      <c r="C49" s="18">
        <v>390</v>
      </c>
      <c r="D49" s="18">
        <v>188</v>
      </c>
      <c r="E49" s="20">
        <v>26382.89</v>
      </c>
      <c r="F49" s="20">
        <v>448.79</v>
      </c>
      <c r="G49" s="21">
        <f t="shared" si="11"/>
        <v>26831.68</v>
      </c>
    </row>
    <row r="50" spans="1:7" x14ac:dyDescent="0.2">
      <c r="A50" s="31"/>
      <c r="B50" s="17" t="s">
        <v>77</v>
      </c>
      <c r="C50" s="18">
        <v>383</v>
      </c>
      <c r="D50" s="18">
        <v>179</v>
      </c>
      <c r="E50" s="20">
        <v>22970.12</v>
      </c>
      <c r="F50" s="20">
        <v>6.47</v>
      </c>
      <c r="G50" s="21">
        <f t="shared" si="11"/>
        <v>22976.59</v>
      </c>
    </row>
    <row r="51" spans="1:7" x14ac:dyDescent="0.2">
      <c r="A51" s="31"/>
      <c r="B51" s="17" t="s">
        <v>78</v>
      </c>
      <c r="C51" s="18">
        <v>457</v>
      </c>
      <c r="D51" s="18">
        <v>233</v>
      </c>
      <c r="E51" s="20">
        <v>22867.37</v>
      </c>
      <c r="F51" s="20">
        <v>0</v>
      </c>
      <c r="G51" s="21">
        <f t="shared" si="11"/>
        <v>22867.37</v>
      </c>
    </row>
    <row r="52" spans="1:7" x14ac:dyDescent="0.2">
      <c r="A52" s="31"/>
      <c r="B52" s="17" t="s">
        <v>79</v>
      </c>
      <c r="C52" s="18">
        <v>137</v>
      </c>
      <c r="D52" s="18">
        <v>67</v>
      </c>
      <c r="E52" s="20">
        <v>5697.86</v>
      </c>
      <c r="F52" s="20">
        <v>0</v>
      </c>
      <c r="G52" s="21">
        <f t="shared" si="11"/>
        <v>5697.86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1913</v>
      </c>
      <c r="D54" s="24">
        <f>SUM(D48:D53)</f>
        <v>962</v>
      </c>
      <c r="E54" s="25">
        <f>SUM(E48:E53)</f>
        <v>116815.64</v>
      </c>
      <c r="F54" s="25">
        <f>SUM(F48:F53)</f>
        <v>677.74</v>
      </c>
      <c r="G54" s="25">
        <f>SUM(G48:G53)</f>
        <v>117493.37999999999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3</v>
      </c>
      <c r="D57" s="18">
        <v>1</v>
      </c>
      <c r="E57" s="42">
        <v>251.76</v>
      </c>
      <c r="F57" s="20">
        <v>0</v>
      </c>
      <c r="G57" s="21">
        <f t="shared" ref="G57:G62" si="12">E57+F57</f>
        <v>251.76</v>
      </c>
    </row>
    <row r="58" spans="1:7" x14ac:dyDescent="0.2">
      <c r="A58" s="16"/>
      <c r="B58" s="17" t="s">
        <v>76</v>
      </c>
      <c r="C58" s="18">
        <v>14</v>
      </c>
      <c r="D58" s="18">
        <v>7</v>
      </c>
      <c r="E58" s="42">
        <v>979.88</v>
      </c>
      <c r="F58" s="20">
        <v>0</v>
      </c>
      <c r="G58" s="21">
        <f t="shared" si="12"/>
        <v>979.88</v>
      </c>
    </row>
    <row r="59" spans="1:7" x14ac:dyDescent="0.2">
      <c r="A59" s="16"/>
      <c r="B59" s="17" t="s">
        <v>77</v>
      </c>
      <c r="C59" s="36">
        <v>4</v>
      </c>
      <c r="D59" s="36">
        <v>3</v>
      </c>
      <c r="E59" s="42">
        <v>194.24</v>
      </c>
      <c r="F59" s="20">
        <v>0</v>
      </c>
      <c r="G59" s="21">
        <f t="shared" si="12"/>
        <v>194.24</v>
      </c>
    </row>
    <row r="60" spans="1:7" x14ac:dyDescent="0.2">
      <c r="A60" s="16"/>
      <c r="B60" s="17" t="s">
        <v>78</v>
      </c>
      <c r="C60" s="18">
        <v>14</v>
      </c>
      <c r="D60" s="18">
        <v>6</v>
      </c>
      <c r="E60" s="42">
        <v>817.68</v>
      </c>
      <c r="F60" s="20">
        <v>0</v>
      </c>
      <c r="G60" s="21">
        <f t="shared" si="12"/>
        <v>817.68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42</v>
      </c>
      <c r="D63" s="24">
        <f>SUM(D57:D62)</f>
        <v>21</v>
      </c>
      <c r="E63" s="25">
        <f>SUM(E57:E62)</f>
        <v>2526.2199999999998</v>
      </c>
      <c r="F63" s="25">
        <f>SUM(F57:F62)</f>
        <v>0</v>
      </c>
      <c r="G63" s="25">
        <f>SUM(G57:G62)</f>
        <v>2526.2199999999998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28221</v>
      </c>
      <c r="D65" s="18">
        <v>12379</v>
      </c>
      <c r="E65" s="42">
        <v>2174938.91</v>
      </c>
      <c r="F65" s="20">
        <v>26360.6</v>
      </c>
      <c r="G65" s="21">
        <f t="shared" ref="G65:G70" si="13">E65+F65</f>
        <v>2201299.5100000002</v>
      </c>
    </row>
    <row r="66" spans="1:7" x14ac:dyDescent="0.2">
      <c r="A66" s="31"/>
      <c r="B66" s="17" t="s">
        <v>76</v>
      </c>
      <c r="C66" s="18">
        <v>15077</v>
      </c>
      <c r="D66" s="18">
        <v>6264</v>
      </c>
      <c r="E66" s="42">
        <v>1072019.55</v>
      </c>
      <c r="F66" s="20">
        <v>15824.43</v>
      </c>
      <c r="G66" s="21">
        <f t="shared" si="13"/>
        <v>1087843.98</v>
      </c>
    </row>
    <row r="67" spans="1:7" x14ac:dyDescent="0.2">
      <c r="A67" s="31"/>
      <c r="B67" s="17" t="s">
        <v>77</v>
      </c>
      <c r="C67" s="18">
        <v>12338</v>
      </c>
      <c r="D67" s="18">
        <v>6029</v>
      </c>
      <c r="E67" s="42">
        <v>753925.56</v>
      </c>
      <c r="F67" s="20">
        <v>14889.83</v>
      </c>
      <c r="G67" s="21">
        <f t="shared" si="13"/>
        <v>768815.39</v>
      </c>
    </row>
    <row r="68" spans="1:7" x14ac:dyDescent="0.2">
      <c r="A68" s="31"/>
      <c r="B68" s="17" t="s">
        <v>78</v>
      </c>
      <c r="C68" s="18">
        <v>10187</v>
      </c>
      <c r="D68" s="18">
        <v>5408</v>
      </c>
      <c r="E68" s="42">
        <v>504804.06</v>
      </c>
      <c r="F68" s="20">
        <v>6521.39</v>
      </c>
      <c r="G68" s="21">
        <f t="shared" si="13"/>
        <v>511325.45</v>
      </c>
    </row>
    <row r="69" spans="1:7" x14ac:dyDescent="0.2">
      <c r="A69" s="31"/>
      <c r="B69" s="17" t="s">
        <v>79</v>
      </c>
      <c r="C69" s="18">
        <v>1987</v>
      </c>
      <c r="D69" s="18">
        <v>1135</v>
      </c>
      <c r="E69" s="42">
        <v>77055.320000000007</v>
      </c>
      <c r="F69" s="20">
        <v>2126.34</v>
      </c>
      <c r="G69" s="21">
        <f t="shared" si="13"/>
        <v>79181.66</v>
      </c>
    </row>
    <row r="70" spans="1:7" x14ac:dyDescent="0.2">
      <c r="A70" s="16"/>
      <c r="B70" s="17" t="s">
        <v>18</v>
      </c>
      <c r="C70" s="33">
        <v>5</v>
      </c>
      <c r="D70" s="33">
        <v>3</v>
      </c>
      <c r="E70" s="42">
        <v>386.25</v>
      </c>
      <c r="F70" s="20">
        <v>0</v>
      </c>
      <c r="G70" s="21">
        <f t="shared" si="13"/>
        <v>386.25</v>
      </c>
    </row>
    <row r="71" spans="1:7" x14ac:dyDescent="0.2">
      <c r="A71" s="34"/>
      <c r="B71" s="35" t="s">
        <v>32</v>
      </c>
      <c r="C71" s="24">
        <f>SUM(C65:C70)</f>
        <v>67815</v>
      </c>
      <c r="D71" s="24">
        <f>SUM(D65:D70)</f>
        <v>31218</v>
      </c>
      <c r="E71" s="25">
        <f>SUM(E65:E70)</f>
        <v>4583129.6500000004</v>
      </c>
      <c r="F71" s="25">
        <f>SUM(F65:F70)</f>
        <v>65722.59</v>
      </c>
      <c r="G71" s="25">
        <f>SUM(G65:G70)</f>
        <v>4648852.24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STUDENI 2024. (ISPLATA U PROSINCU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414</v>
      </c>
      <c r="D82" s="18">
        <v>216</v>
      </c>
      <c r="E82" s="42">
        <v>31478.31</v>
      </c>
      <c r="F82" s="42">
        <v>353.14</v>
      </c>
      <c r="G82" s="21">
        <f t="shared" ref="G82:G87" si="14">E82+F82</f>
        <v>31831.45</v>
      </c>
    </row>
    <row r="83" spans="1:7" x14ac:dyDescent="0.2">
      <c r="A83" s="31"/>
      <c r="B83" s="17" t="s">
        <v>76</v>
      </c>
      <c r="C83" s="18">
        <v>1279</v>
      </c>
      <c r="D83" s="18">
        <v>800</v>
      </c>
      <c r="E83" s="42">
        <v>81735.12</v>
      </c>
      <c r="F83" s="42">
        <v>903.22</v>
      </c>
      <c r="G83" s="21">
        <f t="shared" si="14"/>
        <v>82638.34</v>
      </c>
    </row>
    <row r="84" spans="1:7" x14ac:dyDescent="0.2">
      <c r="A84" s="31"/>
      <c r="B84" s="17" t="s">
        <v>77</v>
      </c>
      <c r="C84" s="18">
        <v>1449</v>
      </c>
      <c r="D84" s="18">
        <v>977</v>
      </c>
      <c r="E84" s="42">
        <v>79612.7</v>
      </c>
      <c r="F84" s="42">
        <v>1053.68</v>
      </c>
      <c r="G84" s="21">
        <f t="shared" si="14"/>
        <v>80666.37999999999</v>
      </c>
    </row>
    <row r="85" spans="1:7" x14ac:dyDescent="0.2">
      <c r="A85" s="31"/>
      <c r="B85" s="17" t="s">
        <v>78</v>
      </c>
      <c r="C85" s="18">
        <v>1951</v>
      </c>
      <c r="D85" s="18">
        <v>1435</v>
      </c>
      <c r="E85" s="42">
        <v>83785.960000000006</v>
      </c>
      <c r="F85" s="42">
        <v>506.33</v>
      </c>
      <c r="G85" s="21">
        <f t="shared" si="14"/>
        <v>84292.290000000008</v>
      </c>
    </row>
    <row r="86" spans="1:7" x14ac:dyDescent="0.2">
      <c r="A86" s="31"/>
      <c r="B86" s="17" t="s">
        <v>79</v>
      </c>
      <c r="C86" s="18">
        <v>426</v>
      </c>
      <c r="D86" s="18">
        <v>343</v>
      </c>
      <c r="E86" s="42">
        <v>13836.57</v>
      </c>
      <c r="F86" s="42">
        <v>741.6</v>
      </c>
      <c r="G86" s="21">
        <f t="shared" si="14"/>
        <v>14578.17</v>
      </c>
    </row>
    <row r="87" spans="1:7" x14ac:dyDescent="0.2">
      <c r="A87" s="16"/>
      <c r="B87" s="17" t="s">
        <v>18</v>
      </c>
      <c r="C87" s="18">
        <v>17</v>
      </c>
      <c r="D87" s="18">
        <v>16</v>
      </c>
      <c r="E87" s="42">
        <v>1313.25</v>
      </c>
      <c r="F87" s="42">
        <v>0</v>
      </c>
      <c r="G87" s="21">
        <f t="shared" si="14"/>
        <v>1313.25</v>
      </c>
    </row>
    <row r="88" spans="1:7" x14ac:dyDescent="0.2">
      <c r="A88" s="56"/>
      <c r="B88" s="23" t="s">
        <v>35</v>
      </c>
      <c r="C88" s="57">
        <f>SUM(C82:C87)</f>
        <v>5536</v>
      </c>
      <c r="D88" s="57">
        <f>SUM(D82:D87)</f>
        <v>3787</v>
      </c>
      <c r="E88" s="58">
        <f>SUM(E82:E87)</f>
        <v>291761.91000000003</v>
      </c>
      <c r="F88" s="58">
        <f>SUM(F82:F87)</f>
        <v>3557.97</v>
      </c>
      <c r="G88" s="26">
        <f>SUM(G82:G87)</f>
        <v>295319.87999999995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35789</v>
      </c>
      <c r="D90" s="62">
        <f t="shared" si="15"/>
        <v>16078</v>
      </c>
      <c r="E90" s="63">
        <f t="shared" si="15"/>
        <v>2735691.64</v>
      </c>
      <c r="F90" s="63">
        <f t="shared" si="15"/>
        <v>32742.6</v>
      </c>
      <c r="G90" s="63">
        <f t="shared" ref="G90:G95" si="16">E90+F90</f>
        <v>2768434.24</v>
      </c>
    </row>
    <row r="91" spans="1:7" x14ac:dyDescent="0.2">
      <c r="A91" s="39"/>
      <c r="B91" s="17" t="s">
        <v>76</v>
      </c>
      <c r="C91" s="62">
        <f t="shared" si="15"/>
        <v>38724</v>
      </c>
      <c r="D91" s="62">
        <f t="shared" si="15"/>
        <v>16760</v>
      </c>
      <c r="E91" s="63">
        <f t="shared" si="15"/>
        <v>2717940.7</v>
      </c>
      <c r="F91" s="63">
        <f t="shared" si="15"/>
        <v>39072.9</v>
      </c>
      <c r="G91" s="63">
        <f t="shared" si="16"/>
        <v>2757013.6</v>
      </c>
    </row>
    <row r="92" spans="1:7" x14ac:dyDescent="0.2">
      <c r="A92" s="39"/>
      <c r="B92" s="17" t="s">
        <v>77</v>
      </c>
      <c r="C92" s="62">
        <f t="shared" si="15"/>
        <v>57225</v>
      </c>
      <c r="D92" s="62">
        <f t="shared" si="15"/>
        <v>27443</v>
      </c>
      <c r="E92" s="63">
        <f t="shared" si="15"/>
        <v>3470975.0100000007</v>
      </c>
      <c r="F92" s="63">
        <f t="shared" si="15"/>
        <v>49941.680000000008</v>
      </c>
      <c r="G92" s="63">
        <f t="shared" si="16"/>
        <v>3520916.6900000009</v>
      </c>
    </row>
    <row r="93" spans="1:7" x14ac:dyDescent="0.2">
      <c r="A93" s="39"/>
      <c r="B93" s="17" t="s">
        <v>78</v>
      </c>
      <c r="C93" s="62">
        <f t="shared" si="15"/>
        <v>122587</v>
      </c>
      <c r="D93" s="62">
        <f t="shared" si="15"/>
        <v>64035</v>
      </c>
      <c r="E93" s="63">
        <f t="shared" si="15"/>
        <v>5936710.0499999989</v>
      </c>
      <c r="F93" s="63">
        <f t="shared" si="15"/>
        <v>84093.86</v>
      </c>
      <c r="G93" s="63">
        <f t="shared" si="16"/>
        <v>6020803.9099999992</v>
      </c>
    </row>
    <row r="94" spans="1:7" x14ac:dyDescent="0.2">
      <c r="A94" s="39"/>
      <c r="B94" s="17" t="s">
        <v>79</v>
      </c>
      <c r="C94" s="62">
        <f t="shared" si="15"/>
        <v>58466</v>
      </c>
      <c r="D94" s="62">
        <f t="shared" si="15"/>
        <v>33298</v>
      </c>
      <c r="E94" s="63">
        <f t="shared" si="15"/>
        <v>2137168.2399999998</v>
      </c>
      <c r="F94" s="63">
        <f t="shared" si="15"/>
        <v>49476.139999999992</v>
      </c>
      <c r="G94" s="63">
        <f t="shared" si="16"/>
        <v>2186644.38</v>
      </c>
    </row>
    <row r="95" spans="1:7" x14ac:dyDescent="0.2">
      <c r="A95" s="39"/>
      <c r="B95" s="17" t="s">
        <v>18</v>
      </c>
      <c r="C95" s="62">
        <f t="shared" si="15"/>
        <v>35</v>
      </c>
      <c r="D95" s="62">
        <f t="shared" si="15"/>
        <v>30</v>
      </c>
      <c r="E95" s="63">
        <f t="shared" si="15"/>
        <v>2703.75</v>
      </c>
      <c r="F95" s="63">
        <f t="shared" si="15"/>
        <v>309</v>
      </c>
      <c r="G95" s="63">
        <f t="shared" si="16"/>
        <v>3012.75</v>
      </c>
    </row>
    <row r="96" spans="1:7" x14ac:dyDescent="0.2">
      <c r="A96" s="64"/>
      <c r="B96" s="65" t="s">
        <v>37</v>
      </c>
      <c r="C96" s="66">
        <f>SUM(C90:C95)</f>
        <v>312826</v>
      </c>
      <c r="D96" s="66">
        <f>SUM(D90:D95)</f>
        <v>157644</v>
      </c>
      <c r="E96" s="25">
        <f t="shared" ref="E96:F96" si="17">SUM(E90:E95)</f>
        <v>17001189.390000001</v>
      </c>
      <c r="F96" s="25">
        <f t="shared" si="17"/>
        <v>255636.18</v>
      </c>
      <c r="G96" s="25">
        <f>SUM(G90:G95)</f>
        <v>17256825.57</v>
      </c>
    </row>
    <row r="97" spans="1:15" x14ac:dyDescent="0.2">
      <c r="A97" s="31" t="s">
        <v>38</v>
      </c>
      <c r="B97" s="67" t="s">
        <v>39</v>
      </c>
      <c r="C97" s="62">
        <v>5229</v>
      </c>
      <c r="D97" s="62">
        <v>2657</v>
      </c>
      <c r="E97" s="25">
        <v>271049.7</v>
      </c>
      <c r="F97" s="25">
        <v>151089.34</v>
      </c>
      <c r="G97" s="25">
        <f>E97+F97</f>
        <v>422139.04000000004</v>
      </c>
    </row>
    <row r="98" spans="1:15" x14ac:dyDescent="0.2">
      <c r="A98" s="64"/>
      <c r="B98" s="65" t="s">
        <v>40</v>
      </c>
      <c r="C98" s="66">
        <f>C96+C97</f>
        <v>318055</v>
      </c>
      <c r="D98" s="66">
        <f>D96+D97</f>
        <v>160301</v>
      </c>
      <c r="E98" s="25">
        <f>E96+E97</f>
        <v>17272239.09</v>
      </c>
      <c r="F98" s="25">
        <f>F96+F97</f>
        <v>406725.52</v>
      </c>
      <c r="G98" s="25">
        <f>G96+G97</f>
        <v>17678964.609999999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28398</v>
      </c>
      <c r="E103" s="76">
        <v>1884491.28</v>
      </c>
      <c r="F103" s="76">
        <v>34706.28</v>
      </c>
      <c r="G103" s="77">
        <f>E103+F103</f>
        <v>1919197.56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9519</v>
      </c>
      <c r="E104" s="76">
        <v>1263361.68</v>
      </c>
      <c r="F104" s="76">
        <v>5972.4</v>
      </c>
      <c r="G104" s="77">
        <f>E104+F104</f>
        <v>1269334.0799999998</v>
      </c>
    </row>
    <row r="105" spans="1:15" x14ac:dyDescent="0.2">
      <c r="A105" s="145" t="s">
        <v>49</v>
      </c>
      <c r="B105" s="146"/>
      <c r="C105" s="142" t="s">
        <v>43</v>
      </c>
      <c r="D105" s="78">
        <f>D103+D104</f>
        <v>37917</v>
      </c>
      <c r="E105" s="112">
        <f t="shared" ref="E105:G105" si="18">E103+E104</f>
        <v>3147852.96</v>
      </c>
      <c r="F105" s="25">
        <f t="shared" si="18"/>
        <v>40678.68</v>
      </c>
      <c r="G105" s="25">
        <f t="shared" si="18"/>
        <v>3188531.6399999997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679</v>
      </c>
      <c r="E106" s="77">
        <v>55344.24</v>
      </c>
      <c r="F106" s="77">
        <v>30392.880000000001</v>
      </c>
      <c r="G106" s="77">
        <f>E106+F106</f>
        <v>85737.12</v>
      </c>
    </row>
    <row r="107" spans="1:15" x14ac:dyDescent="0.2">
      <c r="A107" s="145" t="s">
        <v>63</v>
      </c>
      <c r="B107" s="146"/>
      <c r="C107" s="142" t="s">
        <v>43</v>
      </c>
      <c r="D107" s="78">
        <f>D106</f>
        <v>679</v>
      </c>
      <c r="E107" s="112">
        <f t="shared" ref="E107:G107" si="19">E106</f>
        <v>55344.24</v>
      </c>
      <c r="F107" s="25">
        <f t="shared" si="19"/>
        <v>30392.880000000001</v>
      </c>
      <c r="G107" s="25">
        <f t="shared" si="19"/>
        <v>85737.12</v>
      </c>
    </row>
    <row r="108" spans="1:15" x14ac:dyDescent="0.2">
      <c r="A108" s="145" t="s">
        <v>51</v>
      </c>
      <c r="B108" s="146"/>
      <c r="C108" s="81"/>
      <c r="D108" s="78">
        <f>D107+D105</f>
        <v>38596</v>
      </c>
      <c r="E108" s="25">
        <f>E107+E105</f>
        <v>3203197.2</v>
      </c>
      <c r="F108" s="25">
        <f>F107+F105</f>
        <v>71071.56</v>
      </c>
      <c r="G108" s="25">
        <f>G107+G105</f>
        <v>3274268.76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STUDENI 2024. (ISPLATA U PROSINCU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</v>
      </c>
      <c r="D122" s="62">
        <v>2</v>
      </c>
      <c r="E122" s="63">
        <v>0</v>
      </c>
      <c r="F122" s="63">
        <v>794.6</v>
      </c>
      <c r="G122" s="63">
        <f>E122+F122</f>
        <v>794.6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1</v>
      </c>
      <c r="D124" s="62">
        <v>1</v>
      </c>
      <c r="E124" s="63">
        <v>0</v>
      </c>
      <c r="F124" s="63">
        <v>397.32</v>
      </c>
      <c r="G124" s="63">
        <f>E124+F124</f>
        <v>397.32</v>
      </c>
    </row>
    <row r="125" spans="1:7" x14ac:dyDescent="0.2">
      <c r="A125" s="39"/>
      <c r="B125" s="17" t="s">
        <v>81</v>
      </c>
      <c r="C125" s="62">
        <v>8</v>
      </c>
      <c r="D125" s="62">
        <v>6</v>
      </c>
      <c r="E125" s="63">
        <v>0</v>
      </c>
      <c r="F125" s="63">
        <v>4576.21</v>
      </c>
      <c r="G125" s="63">
        <f>E125+F125</f>
        <v>4576.21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11</v>
      </c>
      <c r="D127" s="66">
        <f t="shared" ref="D127:G127" si="20">SUM(D122:D126)</f>
        <v>9</v>
      </c>
      <c r="E127" s="25">
        <f t="shared" si="20"/>
        <v>0</v>
      </c>
      <c r="F127" s="25">
        <f t="shared" si="20"/>
        <v>5768.13</v>
      </c>
      <c r="G127" s="25">
        <f t="shared" si="20"/>
        <v>5768.13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97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4"/>
      <c r="G29" s="144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66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66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66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66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45" t="s">
        <v>49</v>
      </c>
      <c r="B99" s="146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45" t="s">
        <v>63</v>
      </c>
      <c r="B102" s="146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45" t="s">
        <v>51</v>
      </c>
      <c r="B103" s="146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7" t="s">
        <v>67</v>
      </c>
      <c r="B105" s="147"/>
      <c r="C105" s="147"/>
      <c r="D105" s="147"/>
      <c r="E105" s="147"/>
      <c r="F105" s="147"/>
      <c r="G105" s="147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65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4"/>
      <c r="G29" s="144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66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66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66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66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45" t="s">
        <v>49</v>
      </c>
      <c r="B99" s="146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45" t="s">
        <v>63</v>
      </c>
      <c r="B102" s="146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45" t="s">
        <v>51</v>
      </c>
      <c r="B103" s="146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7" t="s">
        <v>67</v>
      </c>
      <c r="B105" s="147"/>
      <c r="C105" s="147"/>
      <c r="D105" s="147"/>
      <c r="E105" s="147"/>
      <c r="F105" s="147"/>
      <c r="G105" s="147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3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68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76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77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78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79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76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77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78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79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76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77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78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79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76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77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78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79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76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77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78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79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76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77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78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79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45" t="s">
        <v>49</v>
      </c>
      <c r="B105" s="146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45" t="s">
        <v>63</v>
      </c>
      <c r="B107" s="146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45" t="s">
        <v>51</v>
      </c>
      <c r="B108" s="146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7" x14ac:dyDescent="0.2">
      <c r="A111" s="148"/>
      <c r="B111" s="148"/>
      <c r="C111" s="148"/>
      <c r="D111" s="148"/>
      <c r="E111" s="148"/>
      <c r="F111" s="148"/>
      <c r="G111" s="148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81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83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76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77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78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79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76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77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78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79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76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77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78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79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76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77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78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79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76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77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78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79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76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77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78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79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45" t="s">
        <v>49</v>
      </c>
      <c r="B105" s="146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45" t="s">
        <v>63</v>
      </c>
      <c r="B107" s="146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45" t="s">
        <v>51</v>
      </c>
      <c r="B108" s="146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81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85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F104" sqref="F104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76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77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78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79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76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77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78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79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76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77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78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79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76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77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78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79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76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77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78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79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76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77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78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79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45" t="s">
        <v>49</v>
      </c>
      <c r="B105" s="146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45" t="s">
        <v>63</v>
      </c>
      <c r="B107" s="146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45" t="s">
        <v>51</v>
      </c>
      <c r="B108" s="146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81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86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9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210554</v>
      </c>
      <c r="D12" s="88">
        <f t="shared" ref="D12:G12" si="0">D38</f>
        <v>104746</v>
      </c>
      <c r="E12" s="115">
        <f t="shared" si="0"/>
        <v>10849233.4</v>
      </c>
      <c r="F12" s="116">
        <f t="shared" si="0"/>
        <v>2638073.91</v>
      </c>
      <c r="G12" s="115">
        <f t="shared" si="0"/>
        <v>13487307.310000001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6470</v>
      </c>
      <c r="D13" s="88">
        <f t="shared" ref="D13:G13" si="1">D46</f>
        <v>3210</v>
      </c>
      <c r="E13" s="115">
        <f t="shared" si="1"/>
        <v>381969.75999999995</v>
      </c>
      <c r="F13" s="116">
        <f t="shared" si="1"/>
        <v>66482.490000000005</v>
      </c>
      <c r="G13" s="115">
        <f t="shared" si="1"/>
        <v>448452.25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1946</v>
      </c>
      <c r="D14" s="88">
        <f t="shared" ref="D14:G14" si="2">D54</f>
        <v>950</v>
      </c>
      <c r="E14" s="115">
        <f t="shared" si="2"/>
        <v>120690.45000000001</v>
      </c>
      <c r="F14" s="116">
        <f t="shared" si="2"/>
        <v>12733.119999999999</v>
      </c>
      <c r="G14" s="115">
        <f t="shared" si="2"/>
        <v>133423.57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68236</v>
      </c>
      <c r="D16" s="88">
        <f t="shared" ref="D16:G16" si="4">D71</f>
        <v>30837</v>
      </c>
      <c r="E16" s="115">
        <f t="shared" si="4"/>
        <v>4652960.1099999994</v>
      </c>
      <c r="F16" s="116">
        <f t="shared" si="4"/>
        <v>362049.04</v>
      </c>
      <c r="G16" s="115">
        <f t="shared" si="4"/>
        <v>5015009.1500000004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6183</v>
      </c>
      <c r="D17" s="88">
        <f t="shared" ref="D17:G17" si="5">D88</f>
        <v>4081</v>
      </c>
      <c r="E17" s="115">
        <f t="shared" si="5"/>
        <v>331571.52</v>
      </c>
      <c r="F17" s="116">
        <f t="shared" si="5"/>
        <v>25219.16</v>
      </c>
      <c r="G17" s="115">
        <f t="shared" si="5"/>
        <v>356790.68</v>
      </c>
    </row>
    <row r="18" spans="1:7" ht="15" customHeight="1" x14ac:dyDescent="0.2">
      <c r="A18" s="73" t="s">
        <v>38</v>
      </c>
      <c r="B18" s="74" t="s">
        <v>39</v>
      </c>
      <c r="C18" s="88">
        <f>C97</f>
        <v>3418</v>
      </c>
      <c r="D18" s="88">
        <f t="shared" ref="D18:G18" si="6">D97</f>
        <v>1628</v>
      </c>
      <c r="E18" s="115">
        <f t="shared" si="6"/>
        <v>183679.92</v>
      </c>
      <c r="F18" s="116">
        <f t="shared" si="6"/>
        <v>96856.53</v>
      </c>
      <c r="G18" s="115">
        <f t="shared" si="6"/>
        <v>280536.45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39</v>
      </c>
      <c r="D19" s="88">
        <f t="shared" ref="D19:G19" si="7">D127</f>
        <v>32</v>
      </c>
      <c r="E19" s="115">
        <f t="shared" si="7"/>
        <v>0</v>
      </c>
      <c r="F19" s="116">
        <f t="shared" si="7"/>
        <v>9062.5300000000007</v>
      </c>
      <c r="G19" s="115">
        <f t="shared" si="7"/>
        <v>9062.5300000000007</v>
      </c>
    </row>
    <row r="20" spans="1:7" ht="15" customHeight="1" x14ac:dyDescent="0.2">
      <c r="A20" s="131"/>
      <c r="B20" s="65" t="s">
        <v>52</v>
      </c>
      <c r="C20" s="87">
        <f>SUM(C12:C19)</f>
        <v>296879</v>
      </c>
      <c r="D20" s="87">
        <f t="shared" ref="D20:G20" si="8">SUM(D12:D19)</f>
        <v>145498</v>
      </c>
      <c r="E20" s="114">
        <f t="shared" si="8"/>
        <v>16522383.879999999</v>
      </c>
      <c r="F20" s="25">
        <f t="shared" si="8"/>
        <v>3210476.7800000003</v>
      </c>
      <c r="G20" s="25">
        <f t="shared" si="8"/>
        <v>19732860.66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LIPANJ 2024. (ISPLATA U SRPNJU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5546</v>
      </c>
      <c r="D32" s="18">
        <v>2550</v>
      </c>
      <c r="E32" s="19">
        <v>417933.87</v>
      </c>
      <c r="F32" s="20">
        <v>49915.23</v>
      </c>
      <c r="G32" s="21">
        <f t="shared" ref="G32:G37" si="9">E32+F32</f>
        <v>467849.1</v>
      </c>
    </row>
    <row r="33" spans="1:7" x14ac:dyDescent="0.2">
      <c r="A33" s="16"/>
      <c r="B33" s="17" t="s">
        <v>76</v>
      </c>
      <c r="C33" s="18">
        <v>20187</v>
      </c>
      <c r="D33" s="18">
        <v>8379</v>
      </c>
      <c r="E33" s="19">
        <v>1428235.46</v>
      </c>
      <c r="F33" s="20">
        <v>118800.48</v>
      </c>
      <c r="G33" s="21">
        <f t="shared" si="9"/>
        <v>1547035.94</v>
      </c>
    </row>
    <row r="34" spans="1:7" x14ac:dyDescent="0.2">
      <c r="A34" s="16"/>
      <c r="B34" s="17" t="s">
        <v>77</v>
      </c>
      <c r="C34" s="18">
        <v>40410</v>
      </c>
      <c r="D34" s="18">
        <v>18349</v>
      </c>
      <c r="E34" s="19">
        <v>2487467.31</v>
      </c>
      <c r="F34" s="20">
        <v>241865.59</v>
      </c>
      <c r="G34" s="21">
        <f t="shared" si="9"/>
        <v>2729332.9</v>
      </c>
    </row>
    <row r="35" spans="1:7" x14ac:dyDescent="0.2">
      <c r="A35" s="16"/>
      <c r="B35" s="17" t="s">
        <v>78</v>
      </c>
      <c r="C35" s="18">
        <v>98748</v>
      </c>
      <c r="D35" s="18">
        <v>49930</v>
      </c>
      <c r="E35" s="19">
        <v>4837012.66</v>
      </c>
      <c r="F35" s="20">
        <v>1294478.3799999999</v>
      </c>
      <c r="G35" s="21">
        <f t="shared" si="9"/>
        <v>6131491.04</v>
      </c>
    </row>
    <row r="36" spans="1:7" x14ac:dyDescent="0.2">
      <c r="A36" s="16"/>
      <c r="B36" s="17" t="s">
        <v>79</v>
      </c>
      <c r="C36" s="18">
        <v>45648</v>
      </c>
      <c r="D36" s="18">
        <v>25526</v>
      </c>
      <c r="E36" s="19">
        <v>1677425.35</v>
      </c>
      <c r="F36" s="20">
        <v>933014.23</v>
      </c>
      <c r="G36" s="21">
        <f t="shared" si="9"/>
        <v>2610439.58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210554</v>
      </c>
      <c r="D38" s="24">
        <f>SUM(D32:D37)</f>
        <v>104746</v>
      </c>
      <c r="E38" s="25">
        <f>SUM(E32:E37)</f>
        <v>10849233.4</v>
      </c>
      <c r="F38" s="25">
        <f>SUM(F32:F37)</f>
        <v>2638073.91</v>
      </c>
      <c r="G38" s="26">
        <f>SUM(G32:G37)</f>
        <v>13487307.310000001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1131</v>
      </c>
      <c r="D40" s="18">
        <v>582</v>
      </c>
      <c r="E40" s="20">
        <v>81577.08</v>
      </c>
      <c r="F40" s="19">
        <v>9139.32</v>
      </c>
      <c r="G40" s="21">
        <f t="shared" ref="G40:G45" si="10">E40+F40</f>
        <v>90716.4</v>
      </c>
    </row>
    <row r="41" spans="1:7" x14ac:dyDescent="0.2">
      <c r="A41" s="31"/>
      <c r="B41" s="17" t="s">
        <v>76</v>
      </c>
      <c r="C41" s="18">
        <v>1472</v>
      </c>
      <c r="D41" s="18">
        <v>692</v>
      </c>
      <c r="E41" s="20">
        <v>99766.64</v>
      </c>
      <c r="F41" s="19">
        <v>13876.91</v>
      </c>
      <c r="G41" s="21">
        <f t="shared" si="10"/>
        <v>113643.55</v>
      </c>
    </row>
    <row r="42" spans="1:7" x14ac:dyDescent="0.2">
      <c r="A42" s="31"/>
      <c r="B42" s="17" t="s">
        <v>77</v>
      </c>
      <c r="C42" s="18">
        <v>1590</v>
      </c>
      <c r="D42" s="32">
        <v>782</v>
      </c>
      <c r="E42" s="20">
        <v>92640.58</v>
      </c>
      <c r="F42" s="19">
        <v>14152.45</v>
      </c>
      <c r="G42" s="21">
        <f t="shared" si="10"/>
        <v>106793.03</v>
      </c>
    </row>
    <row r="43" spans="1:7" x14ac:dyDescent="0.2">
      <c r="A43" s="31"/>
      <c r="B43" s="17" t="s">
        <v>78</v>
      </c>
      <c r="C43" s="18">
        <v>1780</v>
      </c>
      <c r="D43" s="32">
        <v>904</v>
      </c>
      <c r="E43" s="20">
        <v>87595.48</v>
      </c>
      <c r="F43" s="19">
        <v>22267.17</v>
      </c>
      <c r="G43" s="21">
        <f t="shared" si="10"/>
        <v>109862.65</v>
      </c>
    </row>
    <row r="44" spans="1:7" x14ac:dyDescent="0.2">
      <c r="A44" s="31"/>
      <c r="B44" s="17" t="s">
        <v>79</v>
      </c>
      <c r="C44" s="18">
        <v>497</v>
      </c>
      <c r="D44" s="32">
        <v>250</v>
      </c>
      <c r="E44" s="20">
        <v>20389.98</v>
      </c>
      <c r="F44" s="19">
        <v>7046.64</v>
      </c>
      <c r="G44" s="21">
        <f t="shared" si="10"/>
        <v>27436.62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6470</v>
      </c>
      <c r="D46" s="24">
        <f>SUM(D40:D45)</f>
        <v>3210</v>
      </c>
      <c r="E46" s="25">
        <f>SUM(E40:E45)</f>
        <v>381969.75999999995</v>
      </c>
      <c r="F46" s="25">
        <f>SUM(F40:F45)</f>
        <v>66482.490000000005</v>
      </c>
      <c r="G46" s="25">
        <f>SUM(G40:G45)</f>
        <v>448452.25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568</v>
      </c>
      <c r="D48" s="18">
        <v>300</v>
      </c>
      <c r="E48" s="20">
        <v>40664.43</v>
      </c>
      <c r="F48" s="20">
        <v>4133.5200000000004</v>
      </c>
      <c r="G48" s="21">
        <f t="shared" ref="G48:G53" si="11">E48+F48</f>
        <v>44797.95</v>
      </c>
    </row>
    <row r="49" spans="1:7" x14ac:dyDescent="0.2">
      <c r="A49" s="31"/>
      <c r="B49" s="17" t="s">
        <v>76</v>
      </c>
      <c r="C49" s="18">
        <v>404</v>
      </c>
      <c r="D49" s="18">
        <v>184</v>
      </c>
      <c r="E49" s="20">
        <v>27800.48</v>
      </c>
      <c r="F49" s="20">
        <v>1877.65</v>
      </c>
      <c r="G49" s="21">
        <f t="shared" si="11"/>
        <v>29678.13</v>
      </c>
    </row>
    <row r="50" spans="1:7" x14ac:dyDescent="0.2">
      <c r="A50" s="31"/>
      <c r="B50" s="17" t="s">
        <v>77</v>
      </c>
      <c r="C50" s="18">
        <v>400</v>
      </c>
      <c r="D50" s="18">
        <v>182</v>
      </c>
      <c r="E50" s="20">
        <v>24267.439999999999</v>
      </c>
      <c r="F50" s="20">
        <v>1854.96</v>
      </c>
      <c r="G50" s="21">
        <f t="shared" si="11"/>
        <v>26122.399999999998</v>
      </c>
    </row>
    <row r="51" spans="1:7" x14ac:dyDescent="0.2">
      <c r="A51" s="31"/>
      <c r="B51" s="17" t="s">
        <v>78</v>
      </c>
      <c r="C51" s="18">
        <v>442</v>
      </c>
      <c r="D51" s="18">
        <v>221</v>
      </c>
      <c r="E51" s="20">
        <v>22343.74</v>
      </c>
      <c r="F51" s="20">
        <v>3356.43</v>
      </c>
      <c r="G51" s="21">
        <f t="shared" si="11"/>
        <v>25700.170000000002</v>
      </c>
    </row>
    <row r="52" spans="1:7" x14ac:dyDescent="0.2">
      <c r="A52" s="31"/>
      <c r="B52" s="17" t="s">
        <v>79</v>
      </c>
      <c r="C52" s="18">
        <v>132</v>
      </c>
      <c r="D52" s="18">
        <v>63</v>
      </c>
      <c r="E52" s="20">
        <v>5614.36</v>
      </c>
      <c r="F52" s="20">
        <v>1510.56</v>
      </c>
      <c r="G52" s="21">
        <f t="shared" si="11"/>
        <v>7124.92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1946</v>
      </c>
      <c r="D54" s="24">
        <f>SUM(D48:D53)</f>
        <v>950</v>
      </c>
      <c r="E54" s="25">
        <f>SUM(E48:E53)</f>
        <v>120690.45000000001</v>
      </c>
      <c r="F54" s="25">
        <f>SUM(F48:F53)</f>
        <v>12733.119999999999</v>
      </c>
      <c r="G54" s="25">
        <f>SUM(G48:G53)</f>
        <v>133423.57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29152</v>
      </c>
      <c r="D65" s="18">
        <v>12611</v>
      </c>
      <c r="E65" s="42">
        <v>2253136.37</v>
      </c>
      <c r="F65" s="20">
        <v>130358.65</v>
      </c>
      <c r="G65" s="21">
        <f t="shared" ref="G65:G70" si="13">E65+F65</f>
        <v>2383495.02</v>
      </c>
    </row>
    <row r="66" spans="1:7" x14ac:dyDescent="0.2">
      <c r="A66" s="31"/>
      <c r="B66" s="17" t="s">
        <v>76</v>
      </c>
      <c r="C66" s="18">
        <v>15159</v>
      </c>
      <c r="D66" s="18">
        <v>6197</v>
      </c>
      <c r="E66" s="42">
        <v>1082127.18</v>
      </c>
      <c r="F66" s="20">
        <v>51918.89</v>
      </c>
      <c r="G66" s="21">
        <f t="shared" si="13"/>
        <v>1134046.0699999998</v>
      </c>
    </row>
    <row r="67" spans="1:7" x14ac:dyDescent="0.2">
      <c r="A67" s="31"/>
      <c r="B67" s="17" t="s">
        <v>77</v>
      </c>
      <c r="C67" s="18">
        <v>12415</v>
      </c>
      <c r="D67" s="18">
        <v>5966</v>
      </c>
      <c r="E67" s="42">
        <v>761430.42</v>
      </c>
      <c r="F67" s="20">
        <v>55930.59</v>
      </c>
      <c r="G67" s="21">
        <f t="shared" si="13"/>
        <v>817361.01</v>
      </c>
    </row>
    <row r="68" spans="1:7" x14ac:dyDescent="0.2">
      <c r="A68" s="31"/>
      <c r="B68" s="17" t="s">
        <v>78</v>
      </c>
      <c r="C68" s="18">
        <v>9793</v>
      </c>
      <c r="D68" s="18">
        <v>5100</v>
      </c>
      <c r="E68" s="42">
        <v>488705.26</v>
      </c>
      <c r="F68" s="20">
        <v>92618.39</v>
      </c>
      <c r="G68" s="21">
        <f t="shared" si="13"/>
        <v>581323.65</v>
      </c>
    </row>
    <row r="69" spans="1:7" x14ac:dyDescent="0.2">
      <c r="A69" s="31"/>
      <c r="B69" s="17" t="s">
        <v>79</v>
      </c>
      <c r="C69" s="18">
        <v>1711</v>
      </c>
      <c r="D69" s="18">
        <v>959</v>
      </c>
      <c r="E69" s="42">
        <v>67097.38</v>
      </c>
      <c r="F69" s="20">
        <v>31222.52</v>
      </c>
      <c r="G69" s="21">
        <f t="shared" si="13"/>
        <v>98319.900000000009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68236</v>
      </c>
      <c r="D71" s="24">
        <f>SUM(D65:D70)</f>
        <v>30837</v>
      </c>
      <c r="E71" s="25">
        <f>SUM(E65:E70)</f>
        <v>4652960.1099999994</v>
      </c>
      <c r="F71" s="25">
        <f>SUM(F65:F70)</f>
        <v>362049.04</v>
      </c>
      <c r="G71" s="25">
        <f>SUM(G65:G70)</f>
        <v>5015009.1500000004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LIPANJ 2024. (ISPLATA U SRPNJU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478</v>
      </c>
      <c r="D82" s="18">
        <v>241</v>
      </c>
      <c r="E82" s="42">
        <v>36706.86</v>
      </c>
      <c r="F82" s="42">
        <v>1667.79</v>
      </c>
      <c r="G82" s="21">
        <f t="shared" ref="G82:G87" si="14">E82+F82</f>
        <v>38374.65</v>
      </c>
    </row>
    <row r="83" spans="1:7" x14ac:dyDescent="0.2">
      <c r="A83" s="31"/>
      <c r="B83" s="17" t="s">
        <v>76</v>
      </c>
      <c r="C83" s="18">
        <v>1453</v>
      </c>
      <c r="D83" s="18">
        <v>880</v>
      </c>
      <c r="E83" s="42">
        <v>93679.42</v>
      </c>
      <c r="F83" s="42">
        <v>1358.35</v>
      </c>
      <c r="G83" s="21">
        <f t="shared" si="14"/>
        <v>95037.77</v>
      </c>
    </row>
    <row r="84" spans="1:7" x14ac:dyDescent="0.2">
      <c r="A84" s="31"/>
      <c r="B84" s="17" t="s">
        <v>77</v>
      </c>
      <c r="C84" s="18">
        <v>1668</v>
      </c>
      <c r="D84" s="18">
        <v>1098</v>
      </c>
      <c r="E84" s="42">
        <v>92733.67</v>
      </c>
      <c r="F84" s="42">
        <v>6071.18</v>
      </c>
      <c r="G84" s="21">
        <f t="shared" si="14"/>
        <v>98804.85</v>
      </c>
    </row>
    <row r="85" spans="1:7" x14ac:dyDescent="0.2">
      <c r="A85" s="31"/>
      <c r="B85" s="17" t="s">
        <v>78</v>
      </c>
      <c r="C85" s="18">
        <v>2146</v>
      </c>
      <c r="D85" s="18">
        <v>1518</v>
      </c>
      <c r="E85" s="42">
        <v>92786.08</v>
      </c>
      <c r="F85" s="42">
        <v>10690.91</v>
      </c>
      <c r="G85" s="21">
        <f t="shared" si="14"/>
        <v>103476.99</v>
      </c>
    </row>
    <row r="86" spans="1:7" x14ac:dyDescent="0.2">
      <c r="A86" s="31"/>
      <c r="B86" s="17" t="s">
        <v>79</v>
      </c>
      <c r="C86" s="18">
        <v>414</v>
      </c>
      <c r="D86" s="18">
        <v>324</v>
      </c>
      <c r="E86" s="42">
        <v>13811.49</v>
      </c>
      <c r="F86" s="42">
        <v>5430.93</v>
      </c>
      <c r="G86" s="21">
        <f t="shared" si="14"/>
        <v>19242.419999999998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6183</v>
      </c>
      <c r="D88" s="57">
        <f>SUM(D82:D87)</f>
        <v>4081</v>
      </c>
      <c r="E88" s="58">
        <f>SUM(E82:E87)</f>
        <v>331571.52</v>
      </c>
      <c r="F88" s="58">
        <f>SUM(F82:F87)</f>
        <v>25219.16</v>
      </c>
      <c r="G88" s="26">
        <f>SUM(G82:G87)</f>
        <v>356790.68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36879</v>
      </c>
      <c r="D90" s="62">
        <f t="shared" si="15"/>
        <v>16285</v>
      </c>
      <c r="E90" s="63">
        <f t="shared" si="15"/>
        <v>2830398.53</v>
      </c>
      <c r="F90" s="63">
        <f t="shared" si="15"/>
        <v>195214.51</v>
      </c>
      <c r="G90" s="63">
        <f t="shared" ref="G90:G95" si="16">E90+F90</f>
        <v>3025613.04</v>
      </c>
    </row>
    <row r="91" spans="1:7" x14ac:dyDescent="0.2">
      <c r="A91" s="39"/>
      <c r="B91" s="17" t="s">
        <v>76</v>
      </c>
      <c r="C91" s="62">
        <f t="shared" si="15"/>
        <v>38689</v>
      </c>
      <c r="D91" s="62">
        <f t="shared" si="15"/>
        <v>16338</v>
      </c>
      <c r="E91" s="63">
        <f t="shared" si="15"/>
        <v>2732655.42</v>
      </c>
      <c r="F91" s="63">
        <f t="shared" si="15"/>
        <v>187832.28</v>
      </c>
      <c r="G91" s="63">
        <f t="shared" si="16"/>
        <v>2920487.6999999997</v>
      </c>
    </row>
    <row r="92" spans="1:7" x14ac:dyDescent="0.2">
      <c r="A92" s="39"/>
      <c r="B92" s="17" t="s">
        <v>77</v>
      </c>
      <c r="C92" s="62">
        <f t="shared" si="15"/>
        <v>56486</v>
      </c>
      <c r="D92" s="62">
        <f t="shared" si="15"/>
        <v>26379</v>
      </c>
      <c r="E92" s="63">
        <f t="shared" si="15"/>
        <v>3458685.1</v>
      </c>
      <c r="F92" s="63">
        <f t="shared" si="15"/>
        <v>319874.76999999996</v>
      </c>
      <c r="G92" s="63">
        <f t="shared" si="16"/>
        <v>3778559.87</v>
      </c>
    </row>
    <row r="93" spans="1:7" x14ac:dyDescent="0.2">
      <c r="A93" s="39"/>
      <c r="B93" s="17" t="s">
        <v>78</v>
      </c>
      <c r="C93" s="62">
        <f t="shared" si="15"/>
        <v>112917</v>
      </c>
      <c r="D93" s="62">
        <f t="shared" si="15"/>
        <v>57676</v>
      </c>
      <c r="E93" s="63">
        <f t="shared" si="15"/>
        <v>5528960.1400000006</v>
      </c>
      <c r="F93" s="63">
        <f t="shared" si="15"/>
        <v>1423411.2799999996</v>
      </c>
      <c r="G93" s="63">
        <f t="shared" si="16"/>
        <v>6952371.4199999999</v>
      </c>
    </row>
    <row r="94" spans="1:7" x14ac:dyDescent="0.2">
      <c r="A94" s="39"/>
      <c r="B94" s="17" t="s">
        <v>79</v>
      </c>
      <c r="C94" s="62">
        <f t="shared" si="15"/>
        <v>48406</v>
      </c>
      <c r="D94" s="62">
        <f t="shared" si="15"/>
        <v>27124</v>
      </c>
      <c r="E94" s="63">
        <f t="shared" si="15"/>
        <v>1784528.5200000003</v>
      </c>
      <c r="F94" s="63">
        <f t="shared" si="15"/>
        <v>978224.88000000012</v>
      </c>
      <c r="G94" s="63">
        <f t="shared" si="16"/>
        <v>2762753.4000000004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293422</v>
      </c>
      <c r="D96" s="66">
        <f>SUM(D90:D95)</f>
        <v>143838</v>
      </c>
      <c r="E96" s="25">
        <f t="shared" ref="E96:F96" si="17">SUM(E90:E95)</f>
        <v>16338703.959999999</v>
      </c>
      <c r="F96" s="25">
        <f t="shared" si="17"/>
        <v>3104557.7199999997</v>
      </c>
      <c r="G96" s="25">
        <f>SUM(G90:G95)</f>
        <v>19443261.68</v>
      </c>
    </row>
    <row r="97" spans="1:15" x14ac:dyDescent="0.2">
      <c r="A97" s="31" t="s">
        <v>38</v>
      </c>
      <c r="B97" s="67" t="s">
        <v>39</v>
      </c>
      <c r="C97" s="62">
        <v>3418</v>
      </c>
      <c r="D97" s="62">
        <v>1628</v>
      </c>
      <c r="E97" s="25">
        <v>183679.92</v>
      </c>
      <c r="F97" s="25">
        <v>96856.53</v>
      </c>
      <c r="G97" s="25">
        <f>E97+F97</f>
        <v>280536.45</v>
      </c>
    </row>
    <row r="98" spans="1:15" x14ac:dyDescent="0.2">
      <c r="A98" s="64"/>
      <c r="B98" s="65" t="s">
        <v>40</v>
      </c>
      <c r="C98" s="66">
        <f>C96+C97</f>
        <v>296840</v>
      </c>
      <c r="D98" s="66">
        <f>D96+D97</f>
        <v>145466</v>
      </c>
      <c r="E98" s="25">
        <f>E96+E97</f>
        <v>16522383.879999999</v>
      </c>
      <c r="F98" s="25">
        <f>F96+F97</f>
        <v>3201414.2499999995</v>
      </c>
      <c r="G98" s="25">
        <f>G96+G97</f>
        <v>19723798.129999999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27772</v>
      </c>
      <c r="E103" s="76">
        <v>1842949.92</v>
      </c>
      <c r="F103" s="76">
        <f>345602.88+729.96</f>
        <v>346332.84</v>
      </c>
      <c r="G103" s="77">
        <f>E103+F103</f>
        <v>2189282.7599999998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9756</v>
      </c>
      <c r="E104" s="76">
        <v>1294816.32</v>
      </c>
      <c r="F104" s="76">
        <v>108830.39999999999</v>
      </c>
      <c r="G104" s="77">
        <f>E104+F104</f>
        <v>1403646.72</v>
      </c>
    </row>
    <row r="105" spans="1:15" x14ac:dyDescent="0.2">
      <c r="A105" s="145" t="s">
        <v>49</v>
      </c>
      <c r="B105" s="146"/>
      <c r="C105" s="132" t="s">
        <v>43</v>
      </c>
      <c r="D105" s="78">
        <f>D103+D104</f>
        <v>37528</v>
      </c>
      <c r="E105" s="112">
        <f t="shared" ref="E105:G105" si="18">E103+E104</f>
        <v>3137766.24</v>
      </c>
      <c r="F105" s="25">
        <f t="shared" si="18"/>
        <v>455163.24</v>
      </c>
      <c r="G105" s="25">
        <f t="shared" si="18"/>
        <v>3592929.4799999995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505</v>
      </c>
      <c r="E106" s="77">
        <v>41143.199999999997</v>
      </c>
      <c r="F106" s="77">
        <v>20306.16</v>
      </c>
      <c r="G106" s="77">
        <f>E106+F106</f>
        <v>61449.36</v>
      </c>
    </row>
    <row r="107" spans="1:15" x14ac:dyDescent="0.2">
      <c r="A107" s="145" t="s">
        <v>63</v>
      </c>
      <c r="B107" s="146"/>
      <c r="C107" s="132" t="s">
        <v>43</v>
      </c>
      <c r="D107" s="78">
        <f>D106</f>
        <v>505</v>
      </c>
      <c r="E107" s="112">
        <f t="shared" ref="E107:G107" si="19">E106</f>
        <v>41143.199999999997</v>
      </c>
      <c r="F107" s="25">
        <f t="shared" si="19"/>
        <v>20306.16</v>
      </c>
      <c r="G107" s="25">
        <f t="shared" si="19"/>
        <v>61449.36</v>
      </c>
    </row>
    <row r="108" spans="1:15" x14ac:dyDescent="0.2">
      <c r="A108" s="145" t="s">
        <v>51</v>
      </c>
      <c r="B108" s="146"/>
      <c r="C108" s="81"/>
      <c r="D108" s="78">
        <f>D107+D105</f>
        <v>38033</v>
      </c>
      <c r="E108" s="25">
        <f>E107+E105</f>
        <v>3178909.4400000004</v>
      </c>
      <c r="F108" s="25">
        <f>F107+F105</f>
        <v>475469.39999999997</v>
      </c>
      <c r="G108" s="25">
        <f>G107+G105</f>
        <v>3654378.8399999994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LIPANJ 2024. (ISPLATA U SRPNJU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8</v>
      </c>
      <c r="D122" s="62">
        <v>5</v>
      </c>
      <c r="E122" s="63">
        <v>0</v>
      </c>
      <c r="F122" s="63">
        <v>1774.41</v>
      </c>
      <c r="G122" s="63">
        <f>E122+F122</f>
        <v>1774.41</v>
      </c>
    </row>
    <row r="123" spans="1:7" x14ac:dyDescent="0.2">
      <c r="A123" s="39"/>
      <c r="B123" s="17" t="s">
        <v>15</v>
      </c>
      <c r="C123" s="62">
        <v>2</v>
      </c>
      <c r="D123" s="62">
        <v>2</v>
      </c>
      <c r="E123" s="63">
        <v>0</v>
      </c>
      <c r="F123" s="63">
        <v>230.93</v>
      </c>
      <c r="G123" s="63">
        <f>E123+F123</f>
        <v>230.93</v>
      </c>
    </row>
    <row r="124" spans="1:7" x14ac:dyDescent="0.2">
      <c r="A124" s="39"/>
      <c r="B124" s="17" t="s">
        <v>16</v>
      </c>
      <c r="C124" s="62">
        <v>13</v>
      </c>
      <c r="D124" s="62">
        <v>9</v>
      </c>
      <c r="E124" s="63">
        <v>0</v>
      </c>
      <c r="F124" s="63">
        <v>1126.0999999999999</v>
      </c>
      <c r="G124" s="63">
        <f>E124+F124</f>
        <v>1126.0999999999999</v>
      </c>
    </row>
    <row r="125" spans="1:7" x14ac:dyDescent="0.2">
      <c r="A125" s="39"/>
      <c r="B125" s="17" t="s">
        <v>81</v>
      </c>
      <c r="C125" s="62">
        <v>16</v>
      </c>
      <c r="D125" s="62">
        <v>16</v>
      </c>
      <c r="E125" s="63">
        <v>0</v>
      </c>
      <c r="F125" s="63">
        <v>5931.09</v>
      </c>
      <c r="G125" s="63">
        <f>E125+F125</f>
        <v>5931.09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39</v>
      </c>
      <c r="D127" s="66">
        <f t="shared" ref="D127:G127" si="20">SUM(D122:D126)</f>
        <v>32</v>
      </c>
      <c r="E127" s="25">
        <f t="shared" si="20"/>
        <v>0</v>
      </c>
      <c r="F127" s="25">
        <f t="shared" si="20"/>
        <v>9062.5300000000007</v>
      </c>
      <c r="G127" s="25">
        <f t="shared" si="20"/>
        <v>9062.5300000000007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87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94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88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222588</v>
      </c>
      <c r="D12" s="88">
        <f t="shared" ref="D12:G12" si="0">D38</f>
        <v>111277</v>
      </c>
      <c r="E12" s="115">
        <f t="shared" si="0"/>
        <v>11377364.059999999</v>
      </c>
      <c r="F12" s="116">
        <f t="shared" si="0"/>
        <v>1932957.2599999998</v>
      </c>
      <c r="G12" s="115">
        <f t="shared" si="0"/>
        <v>13310321.32</v>
      </c>
    </row>
    <row r="13" spans="1:7" ht="15" customHeight="1" x14ac:dyDescent="0.2">
      <c r="A13" s="90" t="s">
        <v>20</v>
      </c>
      <c r="B13" s="91" t="s">
        <v>21</v>
      </c>
      <c r="C13" s="88">
        <f>C46</f>
        <v>6740</v>
      </c>
      <c r="D13" s="88">
        <f t="shared" ref="D13:G13" si="1">D46</f>
        <v>3359</v>
      </c>
      <c r="E13" s="115">
        <f t="shared" si="1"/>
        <v>395199.2</v>
      </c>
      <c r="F13" s="116">
        <f t="shared" si="1"/>
        <v>48583.05</v>
      </c>
      <c r="G13" s="115">
        <f t="shared" si="1"/>
        <v>443782.25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1978</v>
      </c>
      <c r="D14" s="88">
        <f t="shared" ref="D14:G14" si="2">D54</f>
        <v>968</v>
      </c>
      <c r="E14" s="115">
        <f t="shared" si="2"/>
        <v>122376.86</v>
      </c>
      <c r="F14" s="116">
        <f t="shared" si="2"/>
        <v>5584.3</v>
      </c>
      <c r="G14" s="115">
        <f t="shared" si="2"/>
        <v>127961.16000000002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330.63</v>
      </c>
      <c r="G15" s="115">
        <f t="shared" si="3"/>
        <v>2702.05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69030</v>
      </c>
      <c r="D16" s="88">
        <f t="shared" ref="D16:G16" si="4">D71</f>
        <v>31239</v>
      </c>
      <c r="E16" s="115">
        <f t="shared" si="4"/>
        <v>4696746.6700000009</v>
      </c>
      <c r="F16" s="116">
        <f t="shared" si="4"/>
        <v>280188.17</v>
      </c>
      <c r="G16" s="115">
        <f t="shared" si="4"/>
        <v>4976934.84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6278</v>
      </c>
      <c r="D17" s="88">
        <f t="shared" ref="D17:G17" si="5">D88</f>
        <v>4159</v>
      </c>
      <c r="E17" s="115">
        <f t="shared" si="5"/>
        <v>335440.8</v>
      </c>
      <c r="F17" s="116">
        <f t="shared" si="5"/>
        <v>20035.12</v>
      </c>
      <c r="G17" s="115">
        <f t="shared" si="5"/>
        <v>355475.92000000004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3922</v>
      </c>
      <c r="D18" s="88">
        <f t="shared" ref="D18:G18" si="6">D97</f>
        <v>1879</v>
      </c>
      <c r="E18" s="115">
        <f t="shared" si="6"/>
        <v>209255.4</v>
      </c>
      <c r="F18" s="116">
        <f t="shared" si="6"/>
        <v>103246.59</v>
      </c>
      <c r="G18" s="115">
        <f t="shared" si="6"/>
        <v>312501.99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23</v>
      </c>
      <c r="D19" s="88">
        <f t="shared" ref="D19:G19" si="7">D127</f>
        <v>19</v>
      </c>
      <c r="E19" s="115">
        <f t="shared" si="7"/>
        <v>0</v>
      </c>
      <c r="F19" s="116">
        <f t="shared" si="7"/>
        <v>8975.0999999999985</v>
      </c>
      <c r="G19" s="115">
        <f t="shared" si="7"/>
        <v>8975.0999999999985</v>
      </c>
    </row>
    <row r="20" spans="1:7" ht="15" customHeight="1" x14ac:dyDescent="0.2">
      <c r="A20" s="133"/>
      <c r="B20" s="65" t="s">
        <v>52</v>
      </c>
      <c r="C20" s="87">
        <f>SUM(C12:C19)</f>
        <v>310595</v>
      </c>
      <c r="D20" s="87">
        <f t="shared" ref="D20:G20" si="8">SUM(D12:D19)</f>
        <v>152916</v>
      </c>
      <c r="E20" s="114">
        <f t="shared" si="8"/>
        <v>17138754.409999996</v>
      </c>
      <c r="F20" s="25">
        <f t="shared" si="8"/>
        <v>2399900.2199999997</v>
      </c>
      <c r="G20" s="25">
        <f t="shared" si="8"/>
        <v>19538654.630000003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SRPANJ 2024. (ISPLATA U KOLOVOZU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5523</v>
      </c>
      <c r="D32" s="18">
        <v>2544</v>
      </c>
      <c r="E32" s="19">
        <v>416408.45</v>
      </c>
      <c r="F32" s="20">
        <v>30520.3</v>
      </c>
      <c r="G32" s="21">
        <f t="shared" ref="G32:G37" si="9">E32+F32</f>
        <v>446928.75</v>
      </c>
    </row>
    <row r="33" spans="1:7" x14ac:dyDescent="0.2">
      <c r="A33" s="16"/>
      <c r="B33" s="17" t="s">
        <v>76</v>
      </c>
      <c r="C33" s="18">
        <v>20585</v>
      </c>
      <c r="D33" s="18">
        <v>8579</v>
      </c>
      <c r="E33" s="19">
        <v>1455661.73</v>
      </c>
      <c r="F33" s="20">
        <v>101626.52</v>
      </c>
      <c r="G33" s="21">
        <f t="shared" si="9"/>
        <v>1557288.25</v>
      </c>
    </row>
    <row r="34" spans="1:7" x14ac:dyDescent="0.2">
      <c r="A34" s="16"/>
      <c r="B34" s="17" t="s">
        <v>77</v>
      </c>
      <c r="C34" s="18">
        <v>41396</v>
      </c>
      <c r="D34" s="18">
        <v>18859</v>
      </c>
      <c r="E34" s="19">
        <v>2544228.7599999998</v>
      </c>
      <c r="F34" s="20">
        <v>179734.42</v>
      </c>
      <c r="G34" s="21">
        <f t="shared" si="9"/>
        <v>2723963.1799999997</v>
      </c>
    </row>
    <row r="35" spans="1:7" x14ac:dyDescent="0.2">
      <c r="A35" s="16"/>
      <c r="B35" s="17" t="s">
        <v>78</v>
      </c>
      <c r="C35" s="18">
        <v>104453</v>
      </c>
      <c r="D35" s="18">
        <v>52944</v>
      </c>
      <c r="E35" s="19">
        <v>5103289.67</v>
      </c>
      <c r="F35" s="20">
        <v>924503.7</v>
      </c>
      <c r="G35" s="21">
        <f t="shared" si="9"/>
        <v>6027793.3700000001</v>
      </c>
    </row>
    <row r="36" spans="1:7" x14ac:dyDescent="0.2">
      <c r="A36" s="16"/>
      <c r="B36" s="17" t="s">
        <v>79</v>
      </c>
      <c r="C36" s="18">
        <v>50616</v>
      </c>
      <c r="D36" s="18">
        <v>28339</v>
      </c>
      <c r="E36" s="19">
        <v>1856616.7</v>
      </c>
      <c r="F36" s="20">
        <v>696572.32</v>
      </c>
      <c r="G36" s="21">
        <f t="shared" si="9"/>
        <v>2553189.02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222588</v>
      </c>
      <c r="D38" s="24">
        <f>SUM(D32:D37)</f>
        <v>111277</v>
      </c>
      <c r="E38" s="25">
        <f>SUM(E32:E37)</f>
        <v>11377364.059999999</v>
      </c>
      <c r="F38" s="25">
        <f>SUM(F32:F37)</f>
        <v>1932957.2599999998</v>
      </c>
      <c r="G38" s="26">
        <f>SUM(G32:G37)</f>
        <v>13310321.32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1159</v>
      </c>
      <c r="D40" s="18">
        <v>595</v>
      </c>
      <c r="E40" s="20">
        <v>83388.55</v>
      </c>
      <c r="F40" s="19">
        <v>9282.48</v>
      </c>
      <c r="G40" s="21">
        <f t="shared" ref="G40:G45" si="10">E40+F40</f>
        <v>92671.03</v>
      </c>
    </row>
    <row r="41" spans="1:7" x14ac:dyDescent="0.2">
      <c r="A41" s="31"/>
      <c r="B41" s="17" t="s">
        <v>76</v>
      </c>
      <c r="C41" s="18">
        <v>1503</v>
      </c>
      <c r="D41" s="18">
        <v>715</v>
      </c>
      <c r="E41" s="20">
        <v>101486.56</v>
      </c>
      <c r="F41" s="19">
        <v>7152.48</v>
      </c>
      <c r="G41" s="21">
        <f t="shared" si="10"/>
        <v>108639.03999999999</v>
      </c>
    </row>
    <row r="42" spans="1:7" x14ac:dyDescent="0.2">
      <c r="A42" s="31"/>
      <c r="B42" s="17" t="s">
        <v>77</v>
      </c>
      <c r="C42" s="18">
        <v>1644</v>
      </c>
      <c r="D42" s="32">
        <v>810</v>
      </c>
      <c r="E42" s="20">
        <v>95801.78</v>
      </c>
      <c r="F42" s="19">
        <v>7493.58</v>
      </c>
      <c r="G42" s="21">
        <f t="shared" si="10"/>
        <v>103295.36</v>
      </c>
    </row>
    <row r="43" spans="1:7" x14ac:dyDescent="0.2">
      <c r="A43" s="31"/>
      <c r="B43" s="17" t="s">
        <v>78</v>
      </c>
      <c r="C43" s="18">
        <v>1868</v>
      </c>
      <c r="D43" s="32">
        <v>952</v>
      </c>
      <c r="E43" s="20">
        <v>91597.43</v>
      </c>
      <c r="F43" s="19">
        <v>14083.19</v>
      </c>
      <c r="G43" s="21">
        <f t="shared" si="10"/>
        <v>105680.62</v>
      </c>
    </row>
    <row r="44" spans="1:7" x14ac:dyDescent="0.2">
      <c r="A44" s="31"/>
      <c r="B44" s="17" t="s">
        <v>79</v>
      </c>
      <c r="C44" s="18">
        <v>566</v>
      </c>
      <c r="D44" s="32">
        <v>287</v>
      </c>
      <c r="E44" s="20">
        <v>22924.880000000001</v>
      </c>
      <c r="F44" s="19">
        <v>10571.32</v>
      </c>
      <c r="G44" s="21">
        <f t="shared" si="10"/>
        <v>33496.199999999997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6740</v>
      </c>
      <c r="D46" s="24">
        <f>SUM(D40:D45)</f>
        <v>3359</v>
      </c>
      <c r="E46" s="25">
        <f>SUM(E40:E45)</f>
        <v>395199.2</v>
      </c>
      <c r="F46" s="25">
        <f>SUM(F40:F45)</f>
        <v>48583.05</v>
      </c>
      <c r="G46" s="25">
        <f>SUM(G40:G45)</f>
        <v>443782.25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2243.04</v>
      </c>
      <c r="G48" s="21">
        <f t="shared" ref="G48:G53" si="11">E48+F48</f>
        <v>43468.23</v>
      </c>
    </row>
    <row r="49" spans="1:7" x14ac:dyDescent="0.2">
      <c r="A49" s="31"/>
      <c r="B49" s="17" t="s">
        <v>76</v>
      </c>
      <c r="C49" s="18">
        <v>409</v>
      </c>
      <c r="D49" s="18">
        <v>189</v>
      </c>
      <c r="E49" s="20">
        <v>28072.7</v>
      </c>
      <c r="F49" s="20">
        <v>730.58</v>
      </c>
      <c r="G49" s="21">
        <f t="shared" si="11"/>
        <v>28803.280000000002</v>
      </c>
    </row>
    <row r="50" spans="1:7" x14ac:dyDescent="0.2">
      <c r="A50" s="31"/>
      <c r="B50" s="17" t="s">
        <v>77</v>
      </c>
      <c r="C50" s="18">
        <v>402</v>
      </c>
      <c r="D50" s="18">
        <v>182</v>
      </c>
      <c r="E50" s="20">
        <v>24408.25</v>
      </c>
      <c r="F50" s="20">
        <v>385.24</v>
      </c>
      <c r="G50" s="21">
        <f t="shared" si="11"/>
        <v>24793.49</v>
      </c>
    </row>
    <row r="51" spans="1:7" x14ac:dyDescent="0.2">
      <c r="A51" s="31"/>
      <c r="B51" s="17" t="s">
        <v>78</v>
      </c>
      <c r="C51" s="18">
        <v>456</v>
      </c>
      <c r="D51" s="18">
        <v>228</v>
      </c>
      <c r="E51" s="20">
        <v>22963.66</v>
      </c>
      <c r="F51" s="20">
        <v>1854.64</v>
      </c>
      <c r="G51" s="21">
        <f t="shared" si="11"/>
        <v>24818.3</v>
      </c>
    </row>
    <row r="52" spans="1:7" x14ac:dyDescent="0.2">
      <c r="A52" s="31"/>
      <c r="B52" s="17" t="s">
        <v>79</v>
      </c>
      <c r="C52" s="18">
        <v>135</v>
      </c>
      <c r="D52" s="18">
        <v>65</v>
      </c>
      <c r="E52" s="20">
        <v>5707.06</v>
      </c>
      <c r="F52" s="20">
        <v>370.8</v>
      </c>
      <c r="G52" s="21">
        <f t="shared" si="11"/>
        <v>6077.8600000000006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1978</v>
      </c>
      <c r="D54" s="24">
        <f>SUM(D48:D53)</f>
        <v>968</v>
      </c>
      <c r="E54" s="25">
        <f>SUM(E48:E53)</f>
        <v>122376.86</v>
      </c>
      <c r="F54" s="25">
        <f>SUM(F48:F53)</f>
        <v>5584.3</v>
      </c>
      <c r="G54" s="25">
        <f>SUM(G48:G53)</f>
        <v>127961.16000000002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330.63</v>
      </c>
      <c r="G61" s="21">
        <f t="shared" si="12"/>
        <v>613.29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330.63</v>
      </c>
      <c r="G63" s="25">
        <f>SUM(G57:G62)</f>
        <v>2702.05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29257</v>
      </c>
      <c r="D65" s="18">
        <v>12628</v>
      </c>
      <c r="E65" s="42">
        <v>2260905.2000000002</v>
      </c>
      <c r="F65" s="20">
        <v>114617.93</v>
      </c>
      <c r="G65" s="21">
        <f t="shared" ref="G65:G70" si="13">E65+F65</f>
        <v>2375523.1300000004</v>
      </c>
    </row>
    <row r="66" spans="1:7" x14ac:dyDescent="0.2">
      <c r="A66" s="31"/>
      <c r="B66" s="17" t="s">
        <v>76</v>
      </c>
      <c r="C66" s="18">
        <v>15330</v>
      </c>
      <c r="D66" s="18">
        <v>6268</v>
      </c>
      <c r="E66" s="42">
        <v>1094819.83</v>
      </c>
      <c r="F66" s="20">
        <v>45855.96</v>
      </c>
      <c r="G66" s="21">
        <f t="shared" si="13"/>
        <v>1140675.79</v>
      </c>
    </row>
    <row r="67" spans="1:7" x14ac:dyDescent="0.2">
      <c r="A67" s="31"/>
      <c r="B67" s="17" t="s">
        <v>77</v>
      </c>
      <c r="C67" s="18">
        <v>12490</v>
      </c>
      <c r="D67" s="18">
        <v>6030</v>
      </c>
      <c r="E67" s="42">
        <v>765215.61</v>
      </c>
      <c r="F67" s="20">
        <v>42541.41</v>
      </c>
      <c r="G67" s="21">
        <f t="shared" si="13"/>
        <v>807757.02</v>
      </c>
    </row>
    <row r="68" spans="1:7" x14ac:dyDescent="0.2">
      <c r="A68" s="31"/>
      <c r="B68" s="17" t="s">
        <v>78</v>
      </c>
      <c r="C68" s="18">
        <v>10126</v>
      </c>
      <c r="D68" s="18">
        <v>5284</v>
      </c>
      <c r="E68" s="42">
        <v>504304.09</v>
      </c>
      <c r="F68" s="20">
        <v>60552.05</v>
      </c>
      <c r="G68" s="21">
        <f t="shared" si="13"/>
        <v>564856.14</v>
      </c>
    </row>
    <row r="69" spans="1:7" x14ac:dyDescent="0.2">
      <c r="A69" s="31"/>
      <c r="B69" s="17" t="s">
        <v>79</v>
      </c>
      <c r="C69" s="18">
        <v>1821</v>
      </c>
      <c r="D69" s="18">
        <v>1025</v>
      </c>
      <c r="E69" s="42">
        <v>71038.44</v>
      </c>
      <c r="F69" s="20">
        <v>16620.82</v>
      </c>
      <c r="G69" s="21">
        <f t="shared" si="13"/>
        <v>87659.260000000009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69030</v>
      </c>
      <c r="D71" s="24">
        <f>SUM(D65:D70)</f>
        <v>31239</v>
      </c>
      <c r="E71" s="25">
        <f>SUM(E65:E70)</f>
        <v>4696746.6700000009</v>
      </c>
      <c r="F71" s="25">
        <f>SUM(F65:F70)</f>
        <v>280188.17</v>
      </c>
      <c r="G71" s="25">
        <f>SUM(G65:G70)</f>
        <v>4976934.84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SRPANJ 2024. (ISPLATA U KOLOVOZU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474</v>
      </c>
      <c r="D82" s="18">
        <v>240</v>
      </c>
      <c r="E82" s="42">
        <v>36405.660000000003</v>
      </c>
      <c r="F82" s="42">
        <v>778.68</v>
      </c>
      <c r="G82" s="21">
        <f t="shared" ref="G82:G87" si="14">E82+F82</f>
        <v>37184.340000000004</v>
      </c>
    </row>
    <row r="83" spans="1:7" x14ac:dyDescent="0.2">
      <c r="A83" s="31"/>
      <c r="B83" s="17" t="s">
        <v>76</v>
      </c>
      <c r="C83" s="18">
        <v>1448</v>
      </c>
      <c r="D83" s="18">
        <v>879</v>
      </c>
      <c r="E83" s="42">
        <v>93387.88</v>
      </c>
      <c r="F83" s="42">
        <v>3212.64</v>
      </c>
      <c r="G83" s="21">
        <f t="shared" si="14"/>
        <v>96600.52</v>
      </c>
    </row>
    <row r="84" spans="1:7" x14ac:dyDescent="0.2">
      <c r="A84" s="31"/>
      <c r="B84" s="17" t="s">
        <v>77</v>
      </c>
      <c r="C84" s="18">
        <v>1695</v>
      </c>
      <c r="D84" s="18">
        <v>1110</v>
      </c>
      <c r="E84" s="42">
        <v>94286.38</v>
      </c>
      <c r="F84" s="42">
        <v>6199.36</v>
      </c>
      <c r="G84" s="21">
        <f t="shared" si="14"/>
        <v>100485.74</v>
      </c>
    </row>
    <row r="85" spans="1:7" x14ac:dyDescent="0.2">
      <c r="A85" s="31"/>
      <c r="B85" s="17" t="s">
        <v>78</v>
      </c>
      <c r="C85" s="18">
        <v>2205</v>
      </c>
      <c r="D85" s="18">
        <v>1569</v>
      </c>
      <c r="E85" s="42">
        <v>95154.64</v>
      </c>
      <c r="F85" s="42">
        <v>7866.84</v>
      </c>
      <c r="G85" s="21">
        <f t="shared" si="14"/>
        <v>103021.48</v>
      </c>
    </row>
    <row r="86" spans="1:7" x14ac:dyDescent="0.2">
      <c r="A86" s="31"/>
      <c r="B86" s="17" t="s">
        <v>79</v>
      </c>
      <c r="C86" s="18">
        <v>432</v>
      </c>
      <c r="D86" s="18">
        <v>341</v>
      </c>
      <c r="E86" s="42">
        <v>14352.24</v>
      </c>
      <c r="F86" s="42">
        <v>1977.6</v>
      </c>
      <c r="G86" s="21">
        <f t="shared" si="14"/>
        <v>16329.84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6278</v>
      </c>
      <c r="D88" s="57">
        <f>SUM(D82:D87)</f>
        <v>4159</v>
      </c>
      <c r="E88" s="58">
        <f>SUM(E82:E87)</f>
        <v>335440.8</v>
      </c>
      <c r="F88" s="58">
        <f>SUM(F82:F87)</f>
        <v>20035.12</v>
      </c>
      <c r="G88" s="26">
        <f>SUM(G82:G87)</f>
        <v>355475.92000000004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36993</v>
      </c>
      <c r="D90" s="62">
        <f t="shared" si="15"/>
        <v>16312</v>
      </c>
      <c r="E90" s="63">
        <f t="shared" si="15"/>
        <v>2838712.97</v>
      </c>
      <c r="F90" s="63">
        <f t="shared" si="15"/>
        <v>157442.43</v>
      </c>
      <c r="G90" s="63">
        <f t="shared" ref="G90:G95" si="16">E90+F90</f>
        <v>2996155.4000000004</v>
      </c>
    </row>
    <row r="91" spans="1:7" x14ac:dyDescent="0.2">
      <c r="A91" s="39"/>
      <c r="B91" s="17" t="s">
        <v>76</v>
      </c>
      <c r="C91" s="62">
        <f t="shared" si="15"/>
        <v>39289</v>
      </c>
      <c r="D91" s="62">
        <f t="shared" si="15"/>
        <v>16636</v>
      </c>
      <c r="E91" s="63">
        <f t="shared" si="15"/>
        <v>2774474.94</v>
      </c>
      <c r="F91" s="63">
        <f t="shared" si="15"/>
        <v>158578.18000000002</v>
      </c>
      <c r="G91" s="63">
        <f t="shared" si="16"/>
        <v>2933053.12</v>
      </c>
    </row>
    <row r="92" spans="1:7" x14ac:dyDescent="0.2">
      <c r="A92" s="39"/>
      <c r="B92" s="17" t="s">
        <v>77</v>
      </c>
      <c r="C92" s="62">
        <f t="shared" si="15"/>
        <v>57630</v>
      </c>
      <c r="D92" s="62">
        <f t="shared" si="15"/>
        <v>26993</v>
      </c>
      <c r="E92" s="63">
        <f t="shared" si="15"/>
        <v>3524086.4599999995</v>
      </c>
      <c r="F92" s="63">
        <f t="shared" si="15"/>
        <v>236354.00999999998</v>
      </c>
      <c r="G92" s="63">
        <f t="shared" si="16"/>
        <v>3760440.4699999993</v>
      </c>
    </row>
    <row r="93" spans="1:7" x14ac:dyDescent="0.2">
      <c r="A93" s="39"/>
      <c r="B93" s="17" t="s">
        <v>78</v>
      </c>
      <c r="C93" s="62">
        <f t="shared" si="15"/>
        <v>119116</v>
      </c>
      <c r="D93" s="62">
        <f t="shared" si="15"/>
        <v>60980</v>
      </c>
      <c r="E93" s="63">
        <f t="shared" si="15"/>
        <v>5817826.4099999992</v>
      </c>
      <c r="F93" s="63">
        <f t="shared" si="15"/>
        <v>1008860.4199999999</v>
      </c>
      <c r="G93" s="63">
        <f t="shared" si="16"/>
        <v>6826686.8299999991</v>
      </c>
    </row>
    <row r="94" spans="1:7" x14ac:dyDescent="0.2">
      <c r="A94" s="39"/>
      <c r="B94" s="17" t="s">
        <v>79</v>
      </c>
      <c r="C94" s="62">
        <f t="shared" si="15"/>
        <v>53577</v>
      </c>
      <c r="D94" s="62">
        <f t="shared" si="15"/>
        <v>30061</v>
      </c>
      <c r="E94" s="63">
        <f t="shared" si="15"/>
        <v>1970921.9799999997</v>
      </c>
      <c r="F94" s="63">
        <f t="shared" si="15"/>
        <v>726443.48999999987</v>
      </c>
      <c r="G94" s="63">
        <f t="shared" si="16"/>
        <v>2697365.4699999997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306650</v>
      </c>
      <c r="D96" s="66">
        <f>SUM(D90:D95)</f>
        <v>151018</v>
      </c>
      <c r="E96" s="25">
        <f t="shared" ref="E96:F96" si="17">SUM(E90:E95)</f>
        <v>16929499.009999998</v>
      </c>
      <c r="F96" s="25">
        <f t="shared" si="17"/>
        <v>2287678.5299999998</v>
      </c>
      <c r="G96" s="25">
        <f>SUM(G90:G95)</f>
        <v>19217177.539999999</v>
      </c>
    </row>
    <row r="97" spans="1:15" x14ac:dyDescent="0.2">
      <c r="A97" s="31" t="s">
        <v>38</v>
      </c>
      <c r="B97" s="67" t="s">
        <v>39</v>
      </c>
      <c r="C97" s="62">
        <v>3922</v>
      </c>
      <c r="D97" s="62">
        <v>1879</v>
      </c>
      <c r="E97" s="25">
        <v>209255.4</v>
      </c>
      <c r="F97" s="25">
        <v>103246.59</v>
      </c>
      <c r="G97" s="25">
        <f>E97+F97</f>
        <v>312501.99</v>
      </c>
    </row>
    <row r="98" spans="1:15" x14ac:dyDescent="0.2">
      <c r="A98" s="64"/>
      <c r="B98" s="65" t="s">
        <v>40</v>
      </c>
      <c r="C98" s="66">
        <f>C96+C97</f>
        <v>310572</v>
      </c>
      <c r="D98" s="66">
        <f>D96+D97</f>
        <v>152897</v>
      </c>
      <c r="E98" s="25">
        <f>E96+E97</f>
        <v>17138754.409999996</v>
      </c>
      <c r="F98" s="25">
        <f>F96+F97</f>
        <v>2390925.1199999996</v>
      </c>
      <c r="G98" s="25">
        <f>G96+G97</f>
        <v>19529679.529999997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28780</v>
      </c>
      <c r="E103" s="76">
        <v>1909840.8</v>
      </c>
      <c r="F103" s="76">
        <v>245067.48</v>
      </c>
      <c r="G103" s="77">
        <f>E103+F103</f>
        <v>2154908.2800000003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9950</v>
      </c>
      <c r="E104" s="76">
        <v>1320564</v>
      </c>
      <c r="F104" s="76">
        <f>79233.84+1592.64</f>
        <v>80826.48</v>
      </c>
      <c r="G104" s="77">
        <f>E104+F104</f>
        <v>1401390.48</v>
      </c>
    </row>
    <row r="105" spans="1:15" x14ac:dyDescent="0.2">
      <c r="A105" s="145" t="s">
        <v>49</v>
      </c>
      <c r="B105" s="146"/>
      <c r="C105" s="134" t="s">
        <v>43</v>
      </c>
      <c r="D105" s="78">
        <f>D103+D104</f>
        <v>38730</v>
      </c>
      <c r="E105" s="112">
        <f t="shared" ref="E105:G105" si="18">E103+E104</f>
        <v>3230404.8</v>
      </c>
      <c r="F105" s="25">
        <f t="shared" si="18"/>
        <v>325893.96000000002</v>
      </c>
      <c r="G105" s="25">
        <f t="shared" si="18"/>
        <v>3556298.7600000002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568</v>
      </c>
      <c r="E106" s="77">
        <v>46120.2</v>
      </c>
      <c r="F106" s="77">
        <v>24486.84</v>
      </c>
      <c r="G106" s="77">
        <f>E106+F106</f>
        <v>70607.039999999994</v>
      </c>
    </row>
    <row r="107" spans="1:15" x14ac:dyDescent="0.2">
      <c r="A107" s="145" t="s">
        <v>63</v>
      </c>
      <c r="B107" s="146"/>
      <c r="C107" s="134" t="s">
        <v>43</v>
      </c>
      <c r="D107" s="78">
        <f>D106</f>
        <v>568</v>
      </c>
      <c r="E107" s="112">
        <f t="shared" ref="E107:G107" si="19">E106</f>
        <v>46120.2</v>
      </c>
      <c r="F107" s="25">
        <f t="shared" si="19"/>
        <v>24486.84</v>
      </c>
      <c r="G107" s="25">
        <f t="shared" si="19"/>
        <v>70607.039999999994</v>
      </c>
    </row>
    <row r="108" spans="1:15" x14ac:dyDescent="0.2">
      <c r="A108" s="145" t="s">
        <v>51</v>
      </c>
      <c r="B108" s="146"/>
      <c r="C108" s="81"/>
      <c r="D108" s="78">
        <f>D107+D105</f>
        <v>39298</v>
      </c>
      <c r="E108" s="25">
        <f>E107+E105</f>
        <v>3276525</v>
      </c>
      <c r="F108" s="25">
        <f>F107+F105</f>
        <v>350380.80000000005</v>
      </c>
      <c r="G108" s="25">
        <f>G107+G105</f>
        <v>3626905.8000000003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SRPANJ 2024. (ISPLATA U KOLOVOZU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6</v>
      </c>
      <c r="D122" s="62">
        <v>2</v>
      </c>
      <c r="E122" s="63">
        <v>0</v>
      </c>
      <c r="F122" s="63">
        <v>3907.56</v>
      </c>
      <c r="G122" s="63">
        <f>E122+F122</f>
        <v>3907.56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3</v>
      </c>
      <c r="D124" s="62">
        <v>3</v>
      </c>
      <c r="E124" s="63">
        <v>0</v>
      </c>
      <c r="F124" s="63">
        <v>237.51</v>
      </c>
      <c r="G124" s="63">
        <f>E124+F124</f>
        <v>237.51</v>
      </c>
    </row>
    <row r="125" spans="1:7" x14ac:dyDescent="0.2">
      <c r="A125" s="39"/>
      <c r="B125" s="17" t="s">
        <v>81</v>
      </c>
      <c r="C125" s="62">
        <v>14</v>
      </c>
      <c r="D125" s="62">
        <v>14</v>
      </c>
      <c r="E125" s="63">
        <v>0</v>
      </c>
      <c r="F125" s="63">
        <v>4830.03</v>
      </c>
      <c r="G125" s="63">
        <f>E125+F125</f>
        <v>4830.03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23</v>
      </c>
      <c r="D127" s="66">
        <f t="shared" ref="D127:G127" si="20">SUM(D122:D126)</f>
        <v>19</v>
      </c>
      <c r="E127" s="25">
        <f t="shared" si="20"/>
        <v>0</v>
      </c>
      <c r="F127" s="25">
        <f t="shared" si="20"/>
        <v>8975.0999999999985</v>
      </c>
      <c r="G127" s="25">
        <f t="shared" si="20"/>
        <v>8975.0999999999985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89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3"/>
      <c r="F9" s="14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229036</v>
      </c>
      <c r="D12" s="88">
        <f t="shared" ref="D12:G12" si="0">D38</f>
        <v>114736</v>
      </c>
      <c r="E12" s="115">
        <f t="shared" si="0"/>
        <v>11668960.719999999</v>
      </c>
      <c r="F12" s="116">
        <f t="shared" si="0"/>
        <v>1210412.97</v>
      </c>
      <c r="G12" s="115">
        <f t="shared" si="0"/>
        <v>12879373.689999999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6862</v>
      </c>
      <c r="D13" s="88">
        <f t="shared" ref="D13:G13" si="1">D46</f>
        <v>3427</v>
      </c>
      <c r="E13" s="115">
        <f t="shared" si="1"/>
        <v>401919.45</v>
      </c>
      <c r="F13" s="116">
        <f t="shared" si="1"/>
        <v>26420.28</v>
      </c>
      <c r="G13" s="115">
        <f t="shared" si="1"/>
        <v>428339.73000000004</v>
      </c>
    </row>
    <row r="14" spans="1:7" ht="15" customHeight="1" x14ac:dyDescent="0.2">
      <c r="A14" s="90" t="s">
        <v>23</v>
      </c>
      <c r="B14" s="15" t="s">
        <v>24</v>
      </c>
      <c r="C14" s="88">
        <f>C54</f>
        <v>2002</v>
      </c>
      <c r="D14" s="88">
        <f t="shared" ref="D14:G14" si="2">D54</f>
        <v>979</v>
      </c>
      <c r="E14" s="115">
        <f t="shared" si="2"/>
        <v>123823.74999999999</v>
      </c>
      <c r="F14" s="116">
        <f t="shared" si="2"/>
        <v>8514.5099999999984</v>
      </c>
      <c r="G14" s="115">
        <f t="shared" si="2"/>
        <v>132338.26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0</v>
      </c>
      <c r="G15" s="115">
        <f t="shared" si="3"/>
        <v>2371.42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69628</v>
      </c>
      <c r="D16" s="88">
        <f t="shared" ref="D16:G16" si="4">D71</f>
        <v>31496</v>
      </c>
      <c r="E16" s="115">
        <f t="shared" si="4"/>
        <v>4732418.54</v>
      </c>
      <c r="F16" s="116">
        <f t="shared" si="4"/>
        <v>216393.80000000002</v>
      </c>
      <c r="G16" s="115">
        <f t="shared" si="4"/>
        <v>4948812.34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6340</v>
      </c>
      <c r="D17" s="88">
        <f t="shared" ref="D17:G17" si="5">D88</f>
        <v>4207</v>
      </c>
      <c r="E17" s="115">
        <f t="shared" si="5"/>
        <v>337862.69</v>
      </c>
      <c r="F17" s="116">
        <f t="shared" si="5"/>
        <v>14614.350000000002</v>
      </c>
      <c r="G17" s="115">
        <f t="shared" si="5"/>
        <v>352477.04000000004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4349</v>
      </c>
      <c r="D18" s="88">
        <f t="shared" ref="D18:G18" si="6">D97</f>
        <v>2096</v>
      </c>
      <c r="E18" s="115">
        <f t="shared" si="6"/>
        <v>231353.98</v>
      </c>
      <c r="F18" s="116">
        <f t="shared" si="6"/>
        <v>125794.55</v>
      </c>
      <c r="G18" s="115">
        <f t="shared" si="6"/>
        <v>357148.53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19</v>
      </c>
      <c r="D19" s="88">
        <f t="shared" ref="D19:G19" si="7">D127</f>
        <v>16</v>
      </c>
      <c r="E19" s="115">
        <f t="shared" si="7"/>
        <v>0</v>
      </c>
      <c r="F19" s="116">
        <f t="shared" si="7"/>
        <v>9131</v>
      </c>
      <c r="G19" s="115">
        <f t="shared" si="7"/>
        <v>9131</v>
      </c>
    </row>
    <row r="20" spans="1:7" ht="15" customHeight="1" x14ac:dyDescent="0.2">
      <c r="A20" s="135"/>
      <c r="B20" s="65" t="s">
        <v>52</v>
      </c>
      <c r="C20" s="87">
        <f>SUM(C12:C19)</f>
        <v>318272</v>
      </c>
      <c r="D20" s="87">
        <f t="shared" ref="D20:G20" si="8">SUM(D12:D19)</f>
        <v>156973</v>
      </c>
      <c r="E20" s="114">
        <f t="shared" si="8"/>
        <v>17498710.550000001</v>
      </c>
      <c r="F20" s="25">
        <f t="shared" si="8"/>
        <v>1611281.4600000002</v>
      </c>
      <c r="G20" s="25">
        <f t="shared" si="8"/>
        <v>19109992.009999998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8" t="s">
        <v>84</v>
      </c>
      <c r="B22" s="148"/>
      <c r="C22" s="148"/>
      <c r="D22" s="148"/>
      <c r="E22" s="148"/>
      <c r="F22" s="148"/>
      <c r="G22" s="14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KOLOVOZ 2024. (ISPLATA U RUJNU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4"/>
      <c r="G28" s="14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5557</v>
      </c>
      <c r="D32" s="18">
        <v>2558</v>
      </c>
      <c r="E32" s="19">
        <v>418221.98</v>
      </c>
      <c r="F32" s="20">
        <v>26381.3</v>
      </c>
      <c r="G32" s="21">
        <f t="shared" ref="G32:G37" si="9">E32+F32</f>
        <v>444603.27999999997</v>
      </c>
    </row>
    <row r="33" spans="1:7" x14ac:dyDescent="0.2">
      <c r="A33" s="16"/>
      <c r="B33" s="17" t="s">
        <v>76</v>
      </c>
      <c r="C33" s="18">
        <v>20837</v>
      </c>
      <c r="D33" s="18">
        <v>8686</v>
      </c>
      <c r="E33" s="19">
        <v>1474555.96</v>
      </c>
      <c r="F33" s="20">
        <v>65714.16</v>
      </c>
      <c r="G33" s="21">
        <f t="shared" si="9"/>
        <v>1540270.1199999999</v>
      </c>
    </row>
    <row r="34" spans="1:7" x14ac:dyDescent="0.2">
      <c r="A34" s="16"/>
      <c r="B34" s="17" t="s">
        <v>77</v>
      </c>
      <c r="C34" s="18">
        <v>42053</v>
      </c>
      <c r="D34" s="18">
        <v>19188</v>
      </c>
      <c r="E34" s="19">
        <v>2582612.02</v>
      </c>
      <c r="F34" s="20">
        <v>116082.59</v>
      </c>
      <c r="G34" s="21">
        <f t="shared" si="9"/>
        <v>2698694.61</v>
      </c>
    </row>
    <row r="35" spans="1:7" x14ac:dyDescent="0.2">
      <c r="A35" s="16"/>
      <c r="B35" s="17" t="s">
        <v>78</v>
      </c>
      <c r="C35" s="18">
        <v>107397</v>
      </c>
      <c r="D35" s="18">
        <v>54480</v>
      </c>
      <c r="E35" s="19">
        <v>5243982.97</v>
      </c>
      <c r="F35" s="20">
        <v>585511.96</v>
      </c>
      <c r="G35" s="21">
        <f t="shared" si="9"/>
        <v>5829494.9299999997</v>
      </c>
    </row>
    <row r="36" spans="1:7" x14ac:dyDescent="0.2">
      <c r="A36" s="16"/>
      <c r="B36" s="17" t="s">
        <v>79</v>
      </c>
      <c r="C36" s="18">
        <v>53177</v>
      </c>
      <c r="D36" s="18">
        <v>29812</v>
      </c>
      <c r="E36" s="19">
        <v>1948429.04</v>
      </c>
      <c r="F36" s="20">
        <v>416722.96</v>
      </c>
      <c r="G36" s="21">
        <f t="shared" si="9"/>
        <v>2365152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229036</v>
      </c>
      <c r="D38" s="24">
        <f>SUM(D32:D37)</f>
        <v>114736</v>
      </c>
      <c r="E38" s="25">
        <f>SUM(E32:E37)</f>
        <v>11668960.719999999</v>
      </c>
      <c r="F38" s="25">
        <f>SUM(F32:F37)</f>
        <v>1210412.97</v>
      </c>
      <c r="G38" s="26">
        <f>SUM(G32:G37)</f>
        <v>12879373.689999999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1173</v>
      </c>
      <c r="D40" s="18">
        <v>602</v>
      </c>
      <c r="E40" s="20">
        <v>84567.75</v>
      </c>
      <c r="F40" s="19">
        <v>4529.34</v>
      </c>
      <c r="G40" s="21">
        <f t="shared" ref="G40:G45" si="10">E40+F40</f>
        <v>89097.09</v>
      </c>
    </row>
    <row r="41" spans="1:7" x14ac:dyDescent="0.2">
      <c r="A41" s="31"/>
      <c r="B41" s="17" t="s">
        <v>76</v>
      </c>
      <c r="C41" s="18">
        <v>1522</v>
      </c>
      <c r="D41" s="18">
        <v>724</v>
      </c>
      <c r="E41" s="20">
        <v>102746.8</v>
      </c>
      <c r="F41" s="19">
        <v>6060.19</v>
      </c>
      <c r="G41" s="21">
        <f t="shared" si="10"/>
        <v>108806.99</v>
      </c>
    </row>
    <row r="42" spans="1:7" x14ac:dyDescent="0.2">
      <c r="A42" s="31"/>
      <c r="B42" s="17" t="s">
        <v>77</v>
      </c>
      <c r="C42" s="18">
        <v>1673</v>
      </c>
      <c r="D42" s="32">
        <v>827</v>
      </c>
      <c r="E42" s="20">
        <v>97514.46</v>
      </c>
      <c r="F42" s="19">
        <v>4245.3900000000003</v>
      </c>
      <c r="G42" s="21">
        <f t="shared" si="10"/>
        <v>101759.85</v>
      </c>
    </row>
    <row r="43" spans="1:7" x14ac:dyDescent="0.2">
      <c r="A43" s="31"/>
      <c r="B43" s="17" t="s">
        <v>78</v>
      </c>
      <c r="C43" s="18">
        <v>1911</v>
      </c>
      <c r="D43" s="32">
        <v>977</v>
      </c>
      <c r="E43" s="20">
        <v>93573.9</v>
      </c>
      <c r="F43" s="19">
        <v>8516.41</v>
      </c>
      <c r="G43" s="21">
        <f t="shared" si="10"/>
        <v>102090.31</v>
      </c>
    </row>
    <row r="44" spans="1:7" x14ac:dyDescent="0.2">
      <c r="A44" s="31"/>
      <c r="B44" s="17" t="s">
        <v>79</v>
      </c>
      <c r="C44" s="18">
        <v>583</v>
      </c>
      <c r="D44" s="32">
        <v>297</v>
      </c>
      <c r="E44" s="20">
        <v>23516.54</v>
      </c>
      <c r="F44" s="19">
        <v>3068.95</v>
      </c>
      <c r="G44" s="21">
        <f t="shared" si="10"/>
        <v>26585.49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6862</v>
      </c>
      <c r="D46" s="24">
        <f>SUM(D40:D45)</f>
        <v>3427</v>
      </c>
      <c r="E46" s="25">
        <f>SUM(E40:E45)</f>
        <v>401919.45</v>
      </c>
      <c r="F46" s="25">
        <f>SUM(F40:F45)</f>
        <v>26420.28</v>
      </c>
      <c r="G46" s="25">
        <f>SUM(G40:G45)</f>
        <v>428339.73000000004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2517.6</v>
      </c>
      <c r="G48" s="21">
        <f t="shared" ref="G48:G53" si="11">E48+F48</f>
        <v>43742.79</v>
      </c>
    </row>
    <row r="49" spans="1:7" x14ac:dyDescent="0.2">
      <c r="A49" s="31"/>
      <c r="B49" s="17" t="s">
        <v>76</v>
      </c>
      <c r="C49" s="18">
        <v>419</v>
      </c>
      <c r="D49" s="18">
        <v>191</v>
      </c>
      <c r="E49" s="20">
        <v>28893.62</v>
      </c>
      <c r="F49" s="20">
        <v>180.23</v>
      </c>
      <c r="G49" s="21">
        <f t="shared" si="11"/>
        <v>29073.85</v>
      </c>
    </row>
    <row r="50" spans="1:7" x14ac:dyDescent="0.2">
      <c r="A50" s="31"/>
      <c r="B50" s="17" t="s">
        <v>77</v>
      </c>
      <c r="C50" s="18">
        <v>397</v>
      </c>
      <c r="D50" s="18">
        <v>180</v>
      </c>
      <c r="E50" s="20">
        <v>24121.759999999998</v>
      </c>
      <c r="F50" s="20">
        <v>1060.2</v>
      </c>
      <c r="G50" s="21">
        <f t="shared" si="11"/>
        <v>25181.96</v>
      </c>
    </row>
    <row r="51" spans="1:7" x14ac:dyDescent="0.2">
      <c r="A51" s="31"/>
      <c r="B51" s="17" t="s">
        <v>78</v>
      </c>
      <c r="C51" s="18">
        <v>470</v>
      </c>
      <c r="D51" s="18">
        <v>236</v>
      </c>
      <c r="E51" s="20">
        <v>23655.26</v>
      </c>
      <c r="F51" s="20">
        <v>3652.18</v>
      </c>
      <c r="G51" s="21">
        <f t="shared" si="11"/>
        <v>27307.439999999999</v>
      </c>
    </row>
    <row r="52" spans="1:7" x14ac:dyDescent="0.2">
      <c r="A52" s="31"/>
      <c r="B52" s="17" t="s">
        <v>79</v>
      </c>
      <c r="C52" s="18">
        <v>140</v>
      </c>
      <c r="D52" s="18">
        <v>68</v>
      </c>
      <c r="E52" s="20">
        <v>5927.92</v>
      </c>
      <c r="F52" s="20">
        <v>1104.3</v>
      </c>
      <c r="G52" s="21">
        <f t="shared" si="11"/>
        <v>7032.22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2002</v>
      </c>
      <c r="D54" s="24">
        <f>SUM(D48:D53)</f>
        <v>979</v>
      </c>
      <c r="E54" s="25">
        <f>SUM(E48:E53)</f>
        <v>123823.74999999999</v>
      </c>
      <c r="F54" s="25">
        <f>SUM(F48:F53)</f>
        <v>8514.5099999999984</v>
      </c>
      <c r="G54" s="25">
        <f>SUM(G48:G53)</f>
        <v>132338.26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0</v>
      </c>
      <c r="G63" s="25">
        <f>SUM(G57:G62)</f>
        <v>2371.42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29373</v>
      </c>
      <c r="D65" s="18">
        <v>12659</v>
      </c>
      <c r="E65" s="42">
        <v>2270138.73</v>
      </c>
      <c r="F65" s="20">
        <v>79732.55</v>
      </c>
      <c r="G65" s="21">
        <f t="shared" ref="G65:G70" si="13">E65+F65</f>
        <v>2349871.2799999998</v>
      </c>
    </row>
    <row r="66" spans="1:7" x14ac:dyDescent="0.2">
      <c r="A66" s="31"/>
      <c r="B66" s="17" t="s">
        <v>76</v>
      </c>
      <c r="C66" s="18">
        <v>15447</v>
      </c>
      <c r="D66" s="18">
        <v>6313</v>
      </c>
      <c r="E66" s="42">
        <v>1102874.94</v>
      </c>
      <c r="F66" s="20">
        <v>46395.33</v>
      </c>
      <c r="G66" s="21">
        <f t="shared" si="13"/>
        <v>1149270.27</v>
      </c>
    </row>
    <row r="67" spans="1:7" x14ac:dyDescent="0.2">
      <c r="A67" s="31"/>
      <c r="B67" s="17" t="s">
        <v>77</v>
      </c>
      <c r="C67" s="18">
        <v>12555</v>
      </c>
      <c r="D67" s="18">
        <v>6053</v>
      </c>
      <c r="E67" s="42">
        <v>769509.79</v>
      </c>
      <c r="F67" s="20">
        <v>30188.87</v>
      </c>
      <c r="G67" s="21">
        <f t="shared" si="13"/>
        <v>799698.66</v>
      </c>
    </row>
    <row r="68" spans="1:7" x14ac:dyDescent="0.2">
      <c r="A68" s="31"/>
      <c r="B68" s="17" t="s">
        <v>78</v>
      </c>
      <c r="C68" s="18">
        <v>10326</v>
      </c>
      <c r="D68" s="18">
        <v>5387</v>
      </c>
      <c r="E68" s="42">
        <v>514502.25</v>
      </c>
      <c r="F68" s="20">
        <v>44107.83</v>
      </c>
      <c r="G68" s="21">
        <f t="shared" si="13"/>
        <v>558610.07999999996</v>
      </c>
    </row>
    <row r="69" spans="1:7" x14ac:dyDescent="0.2">
      <c r="A69" s="31"/>
      <c r="B69" s="17" t="s">
        <v>79</v>
      </c>
      <c r="C69" s="18">
        <v>1921</v>
      </c>
      <c r="D69" s="18">
        <v>1080</v>
      </c>
      <c r="E69" s="42">
        <v>74929.33</v>
      </c>
      <c r="F69" s="20">
        <v>15969.22</v>
      </c>
      <c r="G69" s="21">
        <f t="shared" si="13"/>
        <v>90898.55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69628</v>
      </c>
      <c r="D71" s="24">
        <f>SUM(D65:D70)</f>
        <v>31496</v>
      </c>
      <c r="E71" s="25">
        <f>SUM(E65:E70)</f>
        <v>4732418.54</v>
      </c>
      <c r="F71" s="25">
        <f>SUM(F65:F70)</f>
        <v>216393.80000000002</v>
      </c>
      <c r="G71" s="25">
        <f>SUM(G65:G70)</f>
        <v>4948812.34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KOLOVOZ 2024. (ISPLATA U RUJNU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240</v>
      </c>
      <c r="E82" s="42">
        <v>36430.379999999997</v>
      </c>
      <c r="F82" s="42">
        <v>913.76</v>
      </c>
      <c r="G82" s="21">
        <f t="shared" ref="G82:G87" si="14">E82+F82</f>
        <v>37344.14</v>
      </c>
    </row>
    <row r="83" spans="1:7" x14ac:dyDescent="0.2">
      <c r="A83" s="31"/>
      <c r="B83" s="17" t="s">
        <v>76</v>
      </c>
      <c r="C83" s="18">
        <v>1454</v>
      </c>
      <c r="D83" s="18">
        <v>884</v>
      </c>
      <c r="E83" s="42">
        <v>93619.5</v>
      </c>
      <c r="F83" s="42">
        <v>2099.81</v>
      </c>
      <c r="G83" s="21">
        <f t="shared" si="14"/>
        <v>95719.31</v>
      </c>
    </row>
    <row r="84" spans="1:7" x14ac:dyDescent="0.2">
      <c r="A84" s="31"/>
      <c r="B84" s="17" t="s">
        <v>77</v>
      </c>
      <c r="C84" s="18">
        <v>1692</v>
      </c>
      <c r="D84" s="18">
        <v>1111</v>
      </c>
      <c r="E84" s="42">
        <v>93981.26</v>
      </c>
      <c r="F84" s="42">
        <v>3079.36</v>
      </c>
      <c r="G84" s="21">
        <f t="shared" si="14"/>
        <v>97060.62</v>
      </c>
    </row>
    <row r="85" spans="1:7" x14ac:dyDescent="0.2">
      <c r="A85" s="31"/>
      <c r="B85" s="17" t="s">
        <v>78</v>
      </c>
      <c r="C85" s="18">
        <v>2243</v>
      </c>
      <c r="D85" s="18">
        <v>1595</v>
      </c>
      <c r="E85" s="42">
        <v>96960.62</v>
      </c>
      <c r="F85" s="42">
        <v>5516.72</v>
      </c>
      <c r="G85" s="21">
        <f t="shared" si="14"/>
        <v>102477.34</v>
      </c>
    </row>
    <row r="86" spans="1:7" x14ac:dyDescent="0.2">
      <c r="A86" s="31"/>
      <c r="B86" s="17" t="s">
        <v>79</v>
      </c>
      <c r="C86" s="18">
        <v>452</v>
      </c>
      <c r="D86" s="18">
        <v>357</v>
      </c>
      <c r="E86" s="42">
        <v>15016.93</v>
      </c>
      <c r="F86" s="42">
        <v>3004.7</v>
      </c>
      <c r="G86" s="21">
        <f t="shared" si="14"/>
        <v>18021.63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6340</v>
      </c>
      <c r="D88" s="57">
        <f>SUM(D82:D87)</f>
        <v>4207</v>
      </c>
      <c r="E88" s="58">
        <f>SUM(E82:E87)</f>
        <v>337862.69</v>
      </c>
      <c r="F88" s="58">
        <f>SUM(F82:F87)</f>
        <v>14614.350000000002</v>
      </c>
      <c r="G88" s="26">
        <f>SUM(G82:G87)</f>
        <v>352477.04000000004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37158</v>
      </c>
      <c r="D90" s="62">
        <f t="shared" si="15"/>
        <v>16364</v>
      </c>
      <c r="E90" s="63">
        <f t="shared" si="15"/>
        <v>2850963.9499999997</v>
      </c>
      <c r="F90" s="63">
        <f t="shared" si="15"/>
        <v>114074.55</v>
      </c>
      <c r="G90" s="63">
        <f t="shared" ref="G90:G95" si="16">E90+F90</f>
        <v>2965038.4999999995</v>
      </c>
    </row>
    <row r="91" spans="1:7" x14ac:dyDescent="0.2">
      <c r="A91" s="39"/>
      <c r="B91" s="17" t="s">
        <v>76</v>
      </c>
      <c r="C91" s="62">
        <f t="shared" si="15"/>
        <v>39693</v>
      </c>
      <c r="D91" s="62">
        <f t="shared" si="15"/>
        <v>16804</v>
      </c>
      <c r="E91" s="63">
        <f t="shared" si="15"/>
        <v>2803737.06</v>
      </c>
      <c r="F91" s="63">
        <f t="shared" si="15"/>
        <v>120449.72</v>
      </c>
      <c r="G91" s="63">
        <f t="shared" si="16"/>
        <v>2924186.7800000003</v>
      </c>
    </row>
    <row r="92" spans="1:7" x14ac:dyDescent="0.2">
      <c r="A92" s="39"/>
      <c r="B92" s="17" t="s">
        <v>77</v>
      </c>
      <c r="C92" s="62">
        <f t="shared" si="15"/>
        <v>58373</v>
      </c>
      <c r="D92" s="62">
        <f t="shared" si="15"/>
        <v>27361</v>
      </c>
      <c r="E92" s="63">
        <f t="shared" si="15"/>
        <v>3567884.9699999997</v>
      </c>
      <c r="F92" s="63">
        <f t="shared" si="15"/>
        <v>154656.40999999997</v>
      </c>
      <c r="G92" s="63">
        <f t="shared" si="16"/>
        <v>3722541.38</v>
      </c>
    </row>
    <row r="93" spans="1:7" x14ac:dyDescent="0.2">
      <c r="A93" s="39"/>
      <c r="B93" s="17" t="s">
        <v>78</v>
      </c>
      <c r="C93" s="62">
        <f t="shared" si="15"/>
        <v>122355</v>
      </c>
      <c r="D93" s="62">
        <f t="shared" si="15"/>
        <v>62678</v>
      </c>
      <c r="E93" s="63">
        <f t="shared" si="15"/>
        <v>5973191.9199999999</v>
      </c>
      <c r="F93" s="63">
        <f t="shared" si="15"/>
        <v>647305.1</v>
      </c>
      <c r="G93" s="63">
        <f t="shared" si="16"/>
        <v>6620497.0199999996</v>
      </c>
    </row>
    <row r="94" spans="1:7" x14ac:dyDescent="0.2">
      <c r="A94" s="39"/>
      <c r="B94" s="17" t="s">
        <v>79</v>
      </c>
      <c r="C94" s="62">
        <f t="shared" si="15"/>
        <v>56280</v>
      </c>
      <c r="D94" s="62">
        <f t="shared" si="15"/>
        <v>31618</v>
      </c>
      <c r="E94" s="63">
        <f t="shared" si="15"/>
        <v>2068102.42</v>
      </c>
      <c r="F94" s="63">
        <f t="shared" si="15"/>
        <v>439870.13</v>
      </c>
      <c r="G94" s="63">
        <f t="shared" si="16"/>
        <v>2507972.5499999998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313904</v>
      </c>
      <c r="D96" s="66">
        <f>SUM(D90:D95)</f>
        <v>154861</v>
      </c>
      <c r="E96" s="25">
        <f t="shared" ref="E96:F96" si="17">SUM(E90:E95)</f>
        <v>17267356.57</v>
      </c>
      <c r="F96" s="25">
        <f t="shared" si="17"/>
        <v>1476355.9100000001</v>
      </c>
      <c r="G96" s="25">
        <f>SUM(G90:G95)</f>
        <v>18743712.48</v>
      </c>
    </row>
    <row r="97" spans="1:15" x14ac:dyDescent="0.2">
      <c r="A97" s="31" t="s">
        <v>38</v>
      </c>
      <c r="B97" s="67" t="s">
        <v>39</v>
      </c>
      <c r="C97" s="62">
        <v>4349</v>
      </c>
      <c r="D97" s="62">
        <v>2096</v>
      </c>
      <c r="E97" s="25">
        <v>231353.98</v>
      </c>
      <c r="F97" s="25">
        <v>125794.55</v>
      </c>
      <c r="G97" s="25">
        <f>E97+F97</f>
        <v>357148.53</v>
      </c>
    </row>
    <row r="98" spans="1:15" x14ac:dyDescent="0.2">
      <c r="A98" s="64"/>
      <c r="B98" s="65" t="s">
        <v>40</v>
      </c>
      <c r="C98" s="66">
        <f>C96+C97</f>
        <v>318253</v>
      </c>
      <c r="D98" s="66">
        <f>D96+D97</f>
        <v>156957</v>
      </c>
      <c r="E98" s="25">
        <f>E96+E97</f>
        <v>17498710.550000001</v>
      </c>
      <c r="F98" s="25">
        <f>F96+F97</f>
        <v>1602150.4600000002</v>
      </c>
      <c r="G98" s="25">
        <f>G96+G97</f>
        <v>19100861.010000002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29362</v>
      </c>
      <c r="E103" s="76">
        <v>1948462.32</v>
      </c>
      <c r="F103" s="76">
        <v>169085.28</v>
      </c>
      <c r="G103" s="77">
        <f>E103+F103</f>
        <v>2117547.6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10102</v>
      </c>
      <c r="E104" s="76">
        <v>1340737.44</v>
      </c>
      <c r="F104" s="76">
        <v>54813.36</v>
      </c>
      <c r="G104" s="77">
        <f>E104+F104</f>
        <v>1395550.8</v>
      </c>
    </row>
    <row r="105" spans="1:15" x14ac:dyDescent="0.2">
      <c r="A105" s="145" t="s">
        <v>49</v>
      </c>
      <c r="B105" s="146"/>
      <c r="C105" s="136" t="s">
        <v>43</v>
      </c>
      <c r="D105" s="78">
        <f>D103+D104</f>
        <v>39464</v>
      </c>
      <c r="E105" s="112">
        <f t="shared" ref="E105:G105" si="18">E103+E104</f>
        <v>3289199.76</v>
      </c>
      <c r="F105" s="25">
        <f t="shared" si="18"/>
        <v>223898.64</v>
      </c>
      <c r="G105" s="25">
        <f t="shared" si="18"/>
        <v>3513098.4000000004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621</v>
      </c>
      <c r="E106" s="77">
        <v>50566.32</v>
      </c>
      <c r="F106" s="77">
        <v>25614.959999999999</v>
      </c>
      <c r="G106" s="77">
        <f>E106+F106</f>
        <v>76181.279999999999</v>
      </c>
    </row>
    <row r="107" spans="1:15" x14ac:dyDescent="0.2">
      <c r="A107" s="145" t="s">
        <v>63</v>
      </c>
      <c r="B107" s="146"/>
      <c r="C107" s="136" t="s">
        <v>43</v>
      </c>
      <c r="D107" s="78">
        <f>D106</f>
        <v>621</v>
      </c>
      <c r="E107" s="112">
        <f t="shared" ref="E107:G107" si="19">E106</f>
        <v>50566.32</v>
      </c>
      <c r="F107" s="25">
        <f t="shared" si="19"/>
        <v>25614.959999999999</v>
      </c>
      <c r="G107" s="25">
        <f t="shared" si="19"/>
        <v>76181.279999999999</v>
      </c>
    </row>
    <row r="108" spans="1:15" x14ac:dyDescent="0.2">
      <c r="A108" s="145" t="s">
        <v>51</v>
      </c>
      <c r="B108" s="146"/>
      <c r="C108" s="81"/>
      <c r="D108" s="78">
        <f>D107+D105</f>
        <v>40085</v>
      </c>
      <c r="E108" s="25">
        <f>E107+E105</f>
        <v>3339766.0799999996</v>
      </c>
      <c r="F108" s="25">
        <f>F107+F105</f>
        <v>249513.60000000001</v>
      </c>
      <c r="G108" s="25">
        <f>G107+G105</f>
        <v>3589279.68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8" t="str">
        <f>A22</f>
        <v>* Dana 1. ožujka 2024. stupio je na snagu Zakon o izmjenama i dopunama Zakona o doplatku za djecu (NN 156/23)</v>
      </c>
      <c r="B110" s="148"/>
      <c r="C110" s="148"/>
      <c r="D110" s="148"/>
      <c r="E110" s="148"/>
      <c r="F110" s="148"/>
      <c r="G110" s="148"/>
    </row>
    <row r="111" spans="1:15" x14ac:dyDescent="0.2">
      <c r="A111" s="148"/>
      <c r="B111" s="148"/>
      <c r="C111" s="148"/>
      <c r="D111" s="148"/>
      <c r="E111" s="148"/>
      <c r="F111" s="148"/>
      <c r="G111" s="14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KOLOVOZ 2024. (ISPLATA U RUJNU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4"/>
      <c r="G118" s="14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</v>
      </c>
      <c r="D122" s="62">
        <v>2</v>
      </c>
      <c r="E122" s="63">
        <v>0</v>
      </c>
      <c r="F122" s="63">
        <v>1501.8</v>
      </c>
      <c r="G122" s="63">
        <f>E122+F122</f>
        <v>1501.8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2</v>
      </c>
      <c r="D124" s="62">
        <v>2</v>
      </c>
      <c r="E124" s="63">
        <v>0</v>
      </c>
      <c r="F124" s="63">
        <v>271.93</v>
      </c>
      <c r="G124" s="63">
        <f>E124+F124</f>
        <v>271.93</v>
      </c>
    </row>
    <row r="125" spans="1:7" x14ac:dyDescent="0.2">
      <c r="A125" s="39"/>
      <c r="B125" s="17" t="s">
        <v>81</v>
      </c>
      <c r="C125" s="62">
        <v>14</v>
      </c>
      <c r="D125" s="62">
        <v>12</v>
      </c>
      <c r="E125" s="63">
        <v>0</v>
      </c>
      <c r="F125" s="63">
        <v>7357.27</v>
      </c>
      <c r="G125" s="63">
        <f>E125+F125</f>
        <v>7357.27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19</v>
      </c>
      <c r="D127" s="66">
        <f t="shared" ref="D127:G127" si="20">SUM(D122:D126)</f>
        <v>16</v>
      </c>
      <c r="E127" s="25">
        <f t="shared" si="20"/>
        <v>0</v>
      </c>
      <c r="F127" s="25">
        <f t="shared" si="20"/>
        <v>9131</v>
      </c>
      <c r="G127" s="25">
        <f t="shared" si="20"/>
        <v>9131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8" t="str">
        <f>A110</f>
        <v>* Dana 1. ožujka 2024. stupio je na snagu Zakon o izmjenama i dopunama Zakona o doplatku za djecu (NN 156/23)</v>
      </c>
      <c r="B129" s="148"/>
      <c r="C129" s="148"/>
      <c r="D129" s="148"/>
      <c r="E129" s="148"/>
      <c r="F129" s="148"/>
      <c r="G129" s="148"/>
    </row>
    <row r="130" spans="1:7" x14ac:dyDescent="0.2">
      <c r="A130" s="147" t="s">
        <v>82</v>
      </c>
      <c r="B130" s="147"/>
      <c r="C130" s="147"/>
      <c r="D130" s="147"/>
      <c r="E130" s="147"/>
      <c r="F130" s="147"/>
      <c r="G130" s="147"/>
    </row>
    <row r="133" spans="1:7" x14ac:dyDescent="0.2">
      <c r="A133" s="82" t="s">
        <v>91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isplata u srpnju</vt:lpstr>
      <vt:lpstr>isplata u kolovozu</vt:lpstr>
      <vt:lpstr>isplata u rujnu</vt:lpstr>
      <vt:lpstr>isplata u listopadu</vt:lpstr>
      <vt:lpstr>isplata u studenome</vt:lpstr>
      <vt:lpstr>isplata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2024-12-13T08:30:14Z</dcterms:modified>
</cp:coreProperties>
</file>