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4\"/>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G8" i="8" l="1"/>
  <c r="G9" i="8"/>
  <c r="G10" i="8"/>
  <c r="G11" i="8"/>
  <c r="G12" i="8"/>
  <c r="G13" i="8"/>
  <c r="G14" i="8"/>
  <c r="G15" i="8"/>
  <c r="G16" i="8"/>
  <c r="G17" i="8"/>
  <c r="G18" i="8"/>
  <c r="G19" i="8"/>
  <c r="G20" i="8"/>
  <c r="G21" i="8"/>
  <c r="G22" i="8"/>
  <c r="G23" i="8"/>
  <c r="G24" i="8"/>
  <c r="G25" i="8"/>
  <c r="G26" i="8"/>
  <c r="G27" i="8"/>
  <c r="G7" i="8"/>
  <c r="G8" i="6"/>
  <c r="G9" i="6"/>
  <c r="G10" i="6"/>
  <c r="G11" i="6"/>
  <c r="G12" i="6"/>
  <c r="G13" i="6"/>
  <c r="G14" i="6"/>
  <c r="G15" i="6"/>
  <c r="G16" i="6"/>
  <c r="G17" i="6"/>
  <c r="G18" i="6"/>
  <c r="G19" i="6"/>
  <c r="G20" i="6"/>
  <c r="G21" i="6"/>
  <c r="G22" i="6"/>
  <c r="G23" i="6"/>
  <c r="G24" i="6"/>
  <c r="G25" i="6"/>
  <c r="G26" i="6"/>
  <c r="G27" i="6"/>
  <c r="G7" i="6"/>
  <c r="F7" i="5"/>
  <c r="F8" i="5"/>
  <c r="F9" i="5"/>
  <c r="F10" i="5"/>
  <c r="F11" i="5"/>
  <c r="F12" i="5"/>
  <c r="F13" i="5"/>
  <c r="F14" i="5"/>
  <c r="F15" i="5"/>
  <c r="F16" i="5"/>
  <c r="F17" i="5"/>
  <c r="F18" i="5"/>
  <c r="F19" i="5"/>
  <c r="F20" i="5"/>
  <c r="F21" i="5"/>
  <c r="F22" i="5"/>
  <c r="F23" i="5"/>
  <c r="F24" i="5"/>
  <c r="F25" i="5"/>
  <c r="F26" i="5"/>
  <c r="F27" i="5"/>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7" i="3"/>
  <c r="G18" i="3"/>
  <c r="G19" i="3"/>
  <c r="G20" i="3"/>
  <c r="G21" i="3"/>
  <c r="G22" i="3"/>
  <c r="G23" i="3"/>
  <c r="G24" i="3"/>
  <c r="G25" i="3"/>
  <c r="G26" i="3"/>
  <c r="G27" i="3"/>
  <c r="G28" i="3"/>
  <c r="G7" i="3"/>
  <c r="D28" i="7" l="1"/>
  <c r="E28" i="7"/>
  <c r="H8" i="2"/>
  <c r="H9" i="2"/>
  <c r="H10" i="2"/>
  <c r="H11" i="2"/>
  <c r="H12" i="2"/>
  <c r="H13" i="2"/>
  <c r="H7" i="2"/>
  <c r="F9" i="1"/>
  <c r="F10" i="1"/>
  <c r="F11" i="1"/>
  <c r="F12" i="1"/>
  <c r="F13" i="1"/>
  <c r="F14" i="1"/>
  <c r="F8" i="1"/>
  <c r="F28" i="7" l="1"/>
  <c r="G28" i="8"/>
  <c r="F28" i="8"/>
  <c r="E28" i="8"/>
  <c r="F28" i="6"/>
  <c r="G28" i="6"/>
  <c r="E28" i="6"/>
  <c r="E28" i="5" l="1"/>
  <c r="F28" i="5"/>
  <c r="D28" i="5"/>
  <c r="E28" i="4"/>
  <c r="F28" i="4"/>
  <c r="G28" i="4"/>
  <c r="H28" i="4"/>
  <c r="I28" i="4"/>
  <c r="J28" i="4"/>
  <c r="K28" i="4"/>
  <c r="D28" i="4"/>
  <c r="F29" i="3"/>
  <c r="G29" i="3"/>
  <c r="E29" i="3"/>
  <c r="E14" i="2" l="1"/>
  <c r="F14" i="2"/>
  <c r="G14" i="2"/>
  <c r="H14" i="2"/>
  <c r="D14" i="2"/>
  <c r="E15" i="1"/>
  <c r="F15" i="1"/>
  <c r="D15" i="1"/>
  <c r="G4" i="8" l="1"/>
  <c r="F3" i="7"/>
  <c r="G4" i="6"/>
  <c r="F3" i="5"/>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<sst xmlns="http://schemas.openxmlformats.org/spreadsheetml/2006/main" count="437" uniqueCount="139">
  <si>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</si>
  <si>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</si>
  <si>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</si>
  <si>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</si>
  <si>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</si>
  <si>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</si>
  <si>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</si>
  <si>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</si>
  <si>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</si>
  <si>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</si>
  <si>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</si>
  <si>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</si>
  <si>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</si>
  <si>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</si>
  <si>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</si>
  <si>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</si>
  <si>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</si>
  <si>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</si>
  <si>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</si>
  <si>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</si>
  <si>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</si>
  <si>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</si>
  <si>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</si>
  <si>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</si>
  <si>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</si>
  <si>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</si>
  <si>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</si>
  <si>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</si>
  <si>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</si>
  <si>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</si>
  <si>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</si>
  <si>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</si>
  <si>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</si>
  <si>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</si>
  <si>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</si>
  <si>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</si>
  <si>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</si>
  <si>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</si>
  <si>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</si>
  <si>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</si>
  <si>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</si>
  <si>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</si>
  <si>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</si>
  <si>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</si>
  <si>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</si>
  <si>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</si>
  <si>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</si>
  <si>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</si>
  <si>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</si>
  <si>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</si>
  <si>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</si>
  <si>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</si>
  <si>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</si>
  <si>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</si>
  <si>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</si>
  <si>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</si>
  <si>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</si>
  <si>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</si>
  <si>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</si>
  <si>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</si>
  <si>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</si>
  <si>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</si>
  <si>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</si>
  <si>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</si>
  <si>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</si>
  <si>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</si>
  <si>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</si>
  <si>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</si>
  <si>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</si>
  <si>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</si>
  <si>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</si>
  <si>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</si>
  <si>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</si>
  <si>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</si>
  <si>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</si>
  <si>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</si>
  <si>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</si>
  <si>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</si>
  <si>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</si>
  <si>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</si>
  <si>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</si>
  <si>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</si>
  <si>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</si>
  <si>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</si>
  <si>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</si>
  <si>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</si>
  <si>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</si>
  <si>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</si>
  <si>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</si>
  <si>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</si>
  <si>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</si>
  <si>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</si>
  <si>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</si>
  <si>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</si>
  <si>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</si>
  <si>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</si>
  <si>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</si>
  <si>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</si>
  <si>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</si>
  <si>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</si>
  <si>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</si>
  <si>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</si>
  <si>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</si>
  <si>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</si>
  <si>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</si>
  <si>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</si>
  <si>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</si>
  <si>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</si>
  <si>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</si>
  <si>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</si>
  <si>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</si>
  <si>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</si>
  <si>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</si>
  <si>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</si>
  <si>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</si>
  <si>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</si>
  <si>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</si>
  <si>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</si>
  <si>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</si>
  <si>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</si>
  <si>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</si>
  <si>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</si>
  <si>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</si>
  <si>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</si>
  <si>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</si>
  <si>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</si>
  <si>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</si>
  <si>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</si>
  <si>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</si>
  <si>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</si>
  <si>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</si>
  <si>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</si>
  <si>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</si>
  <si>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</si>
  <si>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</si>
  <si>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</si>
  <si>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</si>
  <si>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30. studenoga 2024.</t>
  </si>
  <si>
    <t>Stanje: 30. studenoga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</si>
</sst>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1468518</c:v>
                </c:pt>
                <c:pt idx="1">
                  <c:v>106452</c:v>
                </c:pt>
                <c:pt idx="2">
                  <c:v>85285</c:v>
                </c:pt>
                <c:pt idx="3">
                  <c:v>17809</c:v>
                </c:pt>
                <c:pt idx="4">
                  <c:v>18217</c:v>
                </c:pt>
                <c:pt idx="5">
                  <c:v>179</c:v>
                </c:pt>
                <c:pt idx="6">
                  <c:v>5582</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716257</c:v>
                </c:pt>
                <c:pt idx="1">
                  <c:v>463974</c:v>
                </c:pt>
                <c:pt idx="2">
                  <c:v>373308</c:v>
                </c:pt>
                <c:pt idx="3">
                  <c:v>148503</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904702</c:v>
                </c:pt>
                <c:pt idx="1">
                  <c:v>797340</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100058</c:v>
                </c:pt>
                <c:pt idx="1">
                  <c:v>41487</c:v>
                </c:pt>
                <c:pt idx="2">
                  <c:v>44505</c:v>
                </c:pt>
                <c:pt idx="3">
                  <c:v>39275</c:v>
                </c:pt>
                <c:pt idx="4">
                  <c:v>71176</c:v>
                </c:pt>
                <c:pt idx="5">
                  <c:v>37707</c:v>
                </c:pt>
                <c:pt idx="6">
                  <c:v>33863</c:v>
                </c:pt>
                <c:pt idx="7">
                  <c:v>122718</c:v>
                </c:pt>
                <c:pt idx="8">
                  <c:v>16985</c:v>
                </c:pt>
                <c:pt idx="9">
                  <c:v>23134</c:v>
                </c:pt>
                <c:pt idx="10">
                  <c:v>20613</c:v>
                </c:pt>
                <c:pt idx="11">
                  <c:v>45602</c:v>
                </c:pt>
                <c:pt idx="12">
                  <c:v>64829</c:v>
                </c:pt>
                <c:pt idx="13">
                  <c:v>96734</c:v>
                </c:pt>
                <c:pt idx="14">
                  <c:v>35554</c:v>
                </c:pt>
                <c:pt idx="15">
                  <c:v>47038</c:v>
                </c:pt>
                <c:pt idx="16">
                  <c:v>169476</c:v>
                </c:pt>
                <c:pt idx="17">
                  <c:v>98495</c:v>
                </c:pt>
                <c:pt idx="18">
                  <c:v>50085</c:v>
                </c:pt>
                <c:pt idx="19">
                  <c:v>44085</c:v>
                </c:pt>
                <c:pt idx="20">
                  <c:v>498623</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482</c:v>
                </c:pt>
                <c:pt idx="1">
                  <c:v>73</c:v>
                </c:pt>
                <c:pt idx="2">
                  <c:v>3076</c:v>
                </c:pt>
                <c:pt idx="3">
                  <c:v>70</c:v>
                </c:pt>
                <c:pt idx="4">
                  <c:v>404</c:v>
                </c:pt>
                <c:pt idx="5">
                  <c:v>3046</c:v>
                </c:pt>
                <c:pt idx="6">
                  <c:v>3269</c:v>
                </c:pt>
                <c:pt idx="7">
                  <c:v>2597</c:v>
                </c:pt>
                <c:pt idx="8">
                  <c:v>864</c:v>
                </c:pt>
                <c:pt idx="9">
                  <c:v>393</c:v>
                </c:pt>
                <c:pt idx="10">
                  <c:v>123</c:v>
                </c:pt>
                <c:pt idx="11">
                  <c:v>249</c:v>
                </c:pt>
                <c:pt idx="12">
                  <c:v>2348</c:v>
                </c:pt>
                <c:pt idx="13">
                  <c:v>2465</c:v>
                </c:pt>
                <c:pt idx="14">
                  <c:v>66</c:v>
                </c:pt>
                <c:pt idx="15">
                  <c:v>328</c:v>
                </c:pt>
                <c:pt idx="16">
                  <c:v>619</c:v>
                </c:pt>
                <c:pt idx="17">
                  <c:v>274</c:v>
                </c:pt>
                <c:pt idx="18">
                  <c:v>337</c:v>
                </c:pt>
                <c:pt idx="19">
                  <c:v>13</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210</c:v>
                </c:pt>
                <c:pt idx="1">
                  <c:v>10</c:v>
                </c:pt>
                <c:pt idx="2">
                  <c:v>1159</c:v>
                </c:pt>
                <c:pt idx="3">
                  <c:v>8</c:v>
                </c:pt>
                <c:pt idx="4">
                  <c:v>44</c:v>
                </c:pt>
                <c:pt idx="5">
                  <c:v>415</c:v>
                </c:pt>
                <c:pt idx="6">
                  <c:v>2268</c:v>
                </c:pt>
                <c:pt idx="7">
                  <c:v>221</c:v>
                </c:pt>
                <c:pt idx="8">
                  <c:v>1000</c:v>
                </c:pt>
                <c:pt idx="9">
                  <c:v>188</c:v>
                </c:pt>
                <c:pt idx="10">
                  <c:v>99</c:v>
                </c:pt>
                <c:pt idx="11">
                  <c:v>177</c:v>
                </c:pt>
                <c:pt idx="12">
                  <c:v>1836</c:v>
                </c:pt>
                <c:pt idx="13">
                  <c:v>1071</c:v>
                </c:pt>
                <c:pt idx="14">
                  <c:v>68</c:v>
                </c:pt>
                <c:pt idx="15">
                  <c:v>561</c:v>
                </c:pt>
                <c:pt idx="16">
                  <c:v>1374</c:v>
                </c:pt>
                <c:pt idx="17">
                  <c:v>143</c:v>
                </c:pt>
                <c:pt idx="18">
                  <c:v>473</c:v>
                </c:pt>
                <c:pt idx="19">
                  <c:v>14</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1327</c:v>
                </c:pt>
                <c:pt idx="1">
                  <c:v>458</c:v>
                </c:pt>
                <c:pt idx="2">
                  <c:v>462</c:v>
                </c:pt>
                <c:pt idx="3">
                  <c:v>593</c:v>
                </c:pt>
                <c:pt idx="4">
                  <c:v>751</c:v>
                </c:pt>
                <c:pt idx="5">
                  <c:v>292</c:v>
                </c:pt>
                <c:pt idx="6">
                  <c:v>359</c:v>
                </c:pt>
                <c:pt idx="7">
                  <c:v>1987</c:v>
                </c:pt>
                <c:pt idx="8">
                  <c:v>159</c:v>
                </c:pt>
                <c:pt idx="9">
                  <c:v>223</c:v>
                </c:pt>
                <c:pt idx="10">
                  <c:v>210</c:v>
                </c:pt>
                <c:pt idx="11">
                  <c:v>562</c:v>
                </c:pt>
                <c:pt idx="12">
                  <c:v>754</c:v>
                </c:pt>
                <c:pt idx="13">
                  <c:v>1134</c:v>
                </c:pt>
                <c:pt idx="14">
                  <c:v>406</c:v>
                </c:pt>
                <c:pt idx="15">
                  <c:v>466</c:v>
                </c:pt>
                <c:pt idx="16">
                  <c:v>2364</c:v>
                </c:pt>
                <c:pt idx="17">
                  <c:v>1416</c:v>
                </c:pt>
                <c:pt idx="18">
                  <c:v>574</c:v>
                </c:pt>
                <c:pt idx="19">
                  <c:v>526</c:v>
                </c:pt>
                <c:pt idx="20">
                  <c:v>6077</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680</c:v>
                </c:pt>
                <c:pt idx="1">
                  <c:v>254</c:v>
                </c:pt>
                <c:pt idx="2">
                  <c:v>251</c:v>
                </c:pt>
                <c:pt idx="3">
                  <c:v>293</c:v>
                </c:pt>
                <c:pt idx="4">
                  <c:v>441</c:v>
                </c:pt>
                <c:pt idx="5">
                  <c:v>191</c:v>
                </c:pt>
                <c:pt idx="6">
                  <c:v>185</c:v>
                </c:pt>
                <c:pt idx="7">
                  <c:v>1203</c:v>
                </c:pt>
                <c:pt idx="8">
                  <c:v>81</c:v>
                </c:pt>
                <c:pt idx="9">
                  <c:v>128</c:v>
                </c:pt>
                <c:pt idx="10">
                  <c:v>93</c:v>
                </c:pt>
                <c:pt idx="11">
                  <c:v>209</c:v>
                </c:pt>
                <c:pt idx="12">
                  <c:v>313</c:v>
                </c:pt>
                <c:pt idx="13">
                  <c:v>458</c:v>
                </c:pt>
                <c:pt idx="14">
                  <c:v>231</c:v>
                </c:pt>
                <c:pt idx="15">
                  <c:v>198</c:v>
                </c:pt>
                <c:pt idx="16">
                  <c:v>1130</c:v>
                </c:pt>
                <c:pt idx="17">
                  <c:v>960</c:v>
                </c:pt>
                <c:pt idx="18">
                  <c:v>322</c:v>
                </c:pt>
                <c:pt idx="19">
                  <c:v>259</c:v>
                </c:pt>
                <c:pt idx="20">
                  <c:v>3461</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2700</c:v>
                </c:pt>
                <c:pt idx="1">
                  <c:v>384</c:v>
                </c:pt>
                <c:pt idx="2">
                  <c:v>20853</c:v>
                </c:pt>
                <c:pt idx="3">
                  <c:v>1141</c:v>
                </c:pt>
                <c:pt idx="4">
                  <c:v>1119</c:v>
                </c:pt>
                <c:pt idx="5">
                  <c:v>13831</c:v>
                </c:pt>
                <c:pt idx="6">
                  <c:v>15863</c:v>
                </c:pt>
                <c:pt idx="7">
                  <c:v>7285</c:v>
                </c:pt>
                <c:pt idx="8">
                  <c:v>6907</c:v>
                </c:pt>
                <c:pt idx="9">
                  <c:v>9297</c:v>
                </c:pt>
                <c:pt idx="10">
                  <c:v>1410</c:v>
                </c:pt>
                <c:pt idx="11">
                  <c:v>875</c:v>
                </c:pt>
                <c:pt idx="12">
                  <c:v>7171</c:v>
                </c:pt>
                <c:pt idx="13">
                  <c:v>3121</c:v>
                </c:pt>
                <c:pt idx="14">
                  <c:v>4300</c:v>
                </c:pt>
                <c:pt idx="15">
                  <c:v>643</c:v>
                </c:pt>
                <c:pt idx="16">
                  <c:v>4455</c:v>
                </c:pt>
                <c:pt idx="17">
                  <c:v>1331</c:v>
                </c:pt>
                <c:pt idx="18">
                  <c:v>1269</c:v>
                </c:pt>
                <c:pt idx="19">
                  <c:v>22</c:v>
                </c:pt>
                <c:pt idx="20">
                  <c:v>13</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1284</c:v>
                </c:pt>
                <c:pt idx="1">
                  <c:v>36</c:v>
                </c:pt>
                <c:pt idx="2">
                  <c:v>9630</c:v>
                </c:pt>
                <c:pt idx="3">
                  <c:v>345</c:v>
                </c:pt>
                <c:pt idx="4">
                  <c:v>417</c:v>
                </c:pt>
                <c:pt idx="5">
                  <c:v>2094</c:v>
                </c:pt>
                <c:pt idx="6">
                  <c:v>17184</c:v>
                </c:pt>
                <c:pt idx="7">
                  <c:v>2283</c:v>
                </c:pt>
                <c:pt idx="8">
                  <c:v>7314</c:v>
                </c:pt>
                <c:pt idx="9">
                  <c:v>5154</c:v>
                </c:pt>
                <c:pt idx="10">
                  <c:v>2902</c:v>
                </c:pt>
                <c:pt idx="11">
                  <c:v>529</c:v>
                </c:pt>
                <c:pt idx="12">
                  <c:v>8256</c:v>
                </c:pt>
                <c:pt idx="13">
                  <c:v>2639</c:v>
                </c:pt>
                <c:pt idx="14">
                  <c:v>3804</c:v>
                </c:pt>
                <c:pt idx="15">
                  <c:v>3574</c:v>
                </c:pt>
                <c:pt idx="16">
                  <c:v>14118</c:v>
                </c:pt>
                <c:pt idx="17">
                  <c:v>1916</c:v>
                </c:pt>
                <c:pt idx="18">
                  <c:v>4477</c:v>
                </c:pt>
                <c:pt idx="19">
                  <c:v>118</c:v>
                </c:pt>
                <c:pt idx="20">
                  <c:v>18</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8111</c:v>
                </c:pt>
                <c:pt idx="1">
                  <c:v>3056</c:v>
                </c:pt>
                <c:pt idx="2">
                  <c:v>2528</c:v>
                </c:pt>
                <c:pt idx="3">
                  <c:v>2145</c:v>
                </c:pt>
                <c:pt idx="4">
                  <c:v>5885</c:v>
                </c:pt>
                <c:pt idx="5">
                  <c:v>2451</c:v>
                </c:pt>
                <c:pt idx="6">
                  <c:v>2230</c:v>
                </c:pt>
                <c:pt idx="7">
                  <c:v>5652</c:v>
                </c:pt>
                <c:pt idx="8">
                  <c:v>737</c:v>
                </c:pt>
                <c:pt idx="9">
                  <c:v>1382</c:v>
                </c:pt>
                <c:pt idx="10">
                  <c:v>1294</c:v>
                </c:pt>
                <c:pt idx="11">
                  <c:v>3213</c:v>
                </c:pt>
                <c:pt idx="12">
                  <c:v>3101</c:v>
                </c:pt>
                <c:pt idx="13">
                  <c:v>6835</c:v>
                </c:pt>
                <c:pt idx="14">
                  <c:v>1547</c:v>
                </c:pt>
                <c:pt idx="15">
                  <c:v>2744</c:v>
                </c:pt>
                <c:pt idx="16">
                  <c:v>8468</c:v>
                </c:pt>
                <c:pt idx="17">
                  <c:v>4128</c:v>
                </c:pt>
                <c:pt idx="18">
                  <c:v>1882</c:v>
                </c:pt>
                <c:pt idx="19">
                  <c:v>3630</c:v>
                </c:pt>
                <c:pt idx="20">
                  <c:v>33072</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5055</c:v>
                </c:pt>
                <c:pt idx="1">
                  <c:v>2306</c:v>
                </c:pt>
                <c:pt idx="2">
                  <c:v>2083</c:v>
                </c:pt>
                <c:pt idx="3">
                  <c:v>1660</c:v>
                </c:pt>
                <c:pt idx="4">
                  <c:v>4371</c:v>
                </c:pt>
                <c:pt idx="5">
                  <c:v>1908</c:v>
                </c:pt>
                <c:pt idx="6">
                  <c:v>1707</c:v>
                </c:pt>
                <c:pt idx="7">
                  <c:v>5241</c:v>
                </c:pt>
                <c:pt idx="8">
                  <c:v>709</c:v>
                </c:pt>
                <c:pt idx="9">
                  <c:v>1150</c:v>
                </c:pt>
                <c:pt idx="10">
                  <c:v>998</c:v>
                </c:pt>
                <c:pt idx="11">
                  <c:v>2109</c:v>
                </c:pt>
                <c:pt idx="12">
                  <c:v>2981</c:v>
                </c:pt>
                <c:pt idx="13">
                  <c:v>5274</c:v>
                </c:pt>
                <c:pt idx="14">
                  <c:v>1535</c:v>
                </c:pt>
                <c:pt idx="15">
                  <c:v>2341</c:v>
                </c:pt>
                <c:pt idx="16">
                  <c:v>8230</c:v>
                </c:pt>
                <c:pt idx="17">
                  <c:v>3602</c:v>
                </c:pt>
                <c:pt idx="18">
                  <c:v>1581</c:v>
                </c:pt>
                <c:pt idx="19">
                  <c:v>2487</c:v>
                </c:pt>
                <c:pt idx="20">
                  <c:v>30837</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6" t="s">
        <v>131</v>
      </c>
      <c r="C2" s="126"/>
      <c r="D2" s="126"/>
      <c r="E2" s="126"/>
      <c r="F2" s="126"/>
      <c r="G2" s="21"/>
      <c r="H2" s="21"/>
      <c r="I2" s="46"/>
      <c r="J2" s="47"/>
    </row>
    <row r="3" spans="1:12" ht="13.5" customHeight="1" x14ac:dyDescent="0.2"/>
    <row r="4" spans="1:12" x14ac:dyDescent="0.2">
      <c r="B4" s="5" t="s">
        <v>116</v>
      </c>
      <c r="C4" s="5"/>
      <c r="D4" s="5"/>
      <c r="E4" s="5"/>
      <c r="F4" s="5"/>
      <c r="I4" s="48"/>
    </row>
    <row r="5" spans="1:12" ht="25.5" customHeight="1" x14ac:dyDescent="0.2">
      <c r="B5" s="127" t="s">
        <v>1</v>
      </c>
      <c r="C5" s="129" t="s">
        <v>132</v>
      </c>
      <c r="D5" s="131" t="s">
        <v>137</v>
      </c>
      <c r="E5" s="132"/>
      <c r="F5" s="133"/>
    </row>
    <row r="6" spans="1:12" ht="15.75" customHeight="1" x14ac:dyDescent="0.2">
      <c r="B6" s="128"/>
      <c r="C6" s="130"/>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768334</v>
      </c>
      <c r="E8" s="103">
        <v>700184</v>
      </c>
      <c r="F8" s="104">
        <f>SUM(D8:E8)</f>
        <v>1468518</v>
      </c>
      <c r="H8" s="29"/>
      <c r="J8" s="53"/>
      <c r="L8" s="31"/>
    </row>
    <row r="9" spans="1:12" ht="15" customHeight="1" x14ac:dyDescent="0.2">
      <c r="B9" s="39" t="s">
        <v>7</v>
      </c>
      <c r="C9" s="40" t="s">
        <v>8</v>
      </c>
      <c r="D9" s="105">
        <v>55204</v>
      </c>
      <c r="E9" s="105">
        <v>51248</v>
      </c>
      <c r="F9" s="106">
        <f t="shared" ref="F9:F14" si="0">SUM(D9:E9)</f>
        <v>106452</v>
      </c>
      <c r="H9" s="29"/>
      <c r="J9" s="53"/>
      <c r="L9" s="31"/>
    </row>
    <row r="10" spans="1:12" ht="15" customHeight="1" x14ac:dyDescent="0.2">
      <c r="B10" s="39" t="s">
        <v>9</v>
      </c>
      <c r="C10" s="40" t="s">
        <v>10</v>
      </c>
      <c r="D10" s="105">
        <v>54604</v>
      </c>
      <c r="E10" s="105">
        <v>30681</v>
      </c>
      <c r="F10" s="106">
        <f t="shared" si="0"/>
        <v>85285</v>
      </c>
      <c r="H10" s="29"/>
      <c r="J10" s="53"/>
      <c r="L10" s="31"/>
    </row>
    <row r="11" spans="1:12" ht="15" customHeight="1" x14ac:dyDescent="0.2">
      <c r="B11" s="39" t="s">
        <v>11</v>
      </c>
      <c r="C11" s="40" t="s">
        <v>12</v>
      </c>
      <c r="D11" s="105">
        <v>12257</v>
      </c>
      <c r="E11" s="105">
        <v>5552</v>
      </c>
      <c r="F11" s="106">
        <f t="shared" si="0"/>
        <v>17809</v>
      </c>
      <c r="H11" s="29"/>
      <c r="J11" s="53"/>
      <c r="L11" s="31"/>
    </row>
    <row r="12" spans="1:12" ht="15" customHeight="1" x14ac:dyDescent="0.2">
      <c r="B12" s="39" t="s">
        <v>13</v>
      </c>
      <c r="C12" s="40" t="s">
        <v>14</v>
      </c>
      <c r="D12" s="105">
        <v>11833</v>
      </c>
      <c r="E12" s="105">
        <v>6384</v>
      </c>
      <c r="F12" s="106">
        <f t="shared" si="0"/>
        <v>18217</v>
      </c>
      <c r="H12" s="29"/>
      <c r="J12" s="53"/>
      <c r="L12" s="31"/>
    </row>
    <row r="13" spans="1:12" ht="51" customHeight="1" x14ac:dyDescent="0.2">
      <c r="B13" s="39" t="s">
        <v>15</v>
      </c>
      <c r="C13" s="88" t="s">
        <v>16</v>
      </c>
      <c r="D13" s="105">
        <v>125</v>
      </c>
      <c r="E13" s="105">
        <v>54</v>
      </c>
      <c r="F13" s="106">
        <f t="shared" si="0"/>
        <v>179</v>
      </c>
      <c r="H13" s="29"/>
      <c r="J13" s="54"/>
      <c r="L13" s="31"/>
    </row>
    <row r="14" spans="1:12" ht="15" customHeight="1" x14ac:dyDescent="0.2">
      <c r="B14" s="39" t="s">
        <v>17</v>
      </c>
      <c r="C14" s="40" t="s">
        <v>18</v>
      </c>
      <c r="D14" s="107">
        <v>2345</v>
      </c>
      <c r="E14" s="107">
        <v>3237</v>
      </c>
      <c r="F14" s="108">
        <f t="shared" si="0"/>
        <v>5582</v>
      </c>
      <c r="H14" s="29"/>
      <c r="J14" s="53"/>
      <c r="L14" s="31"/>
    </row>
    <row r="15" spans="1:12" ht="15" customHeight="1" x14ac:dyDescent="0.2">
      <c r="B15" s="134" t="s">
        <v>19</v>
      </c>
      <c r="C15" s="135"/>
      <c r="D15" s="109">
        <f>SUM(D8:D14)</f>
        <v>904702</v>
      </c>
      <c r="E15" s="109">
        <f t="shared" ref="E15:F15" si="1">SUM(E8:E14)</f>
        <v>797340</v>
      </c>
      <c r="F15" s="109">
        <f t="shared" si="1"/>
        <v>1702042</v>
      </c>
      <c r="L15" s="55"/>
    </row>
    <row r="16" spans="1:12" ht="12.75" customHeight="1" x14ac:dyDescent="0.2">
      <c r="A16" s="119"/>
      <c r="B16" s="124" t="s">
        <v>134</v>
      </c>
      <c r="C16" s="124"/>
      <c r="D16" s="124"/>
      <c r="E16" s="124"/>
      <c r="F16" s="124"/>
      <c r="G16" s="119"/>
    </row>
    <row r="17" spans="1:19" x14ac:dyDescent="0.2">
      <c r="A17" s="119"/>
      <c r="B17" s="125"/>
      <c r="C17" s="125"/>
      <c r="D17" s="125"/>
      <c r="E17" s="125"/>
      <c r="F17" s="125"/>
      <c r="G17" s="119"/>
    </row>
    <row r="18" spans="1:19" x14ac:dyDescent="0.2">
      <c r="A18" s="119"/>
      <c r="B18" s="125"/>
      <c r="C18" s="125"/>
      <c r="D18" s="125"/>
      <c r="E18" s="125"/>
      <c r="F18" s="125"/>
      <c r="G18" s="119"/>
      <c r="J18" s="122"/>
      <c r="K18" s="123"/>
      <c r="L18" s="123"/>
      <c r="M18" s="123"/>
      <c r="N18" s="123"/>
      <c r="O18" s="123"/>
      <c r="P18" s="123"/>
      <c r="Q18" s="123"/>
      <c r="R18" s="123"/>
      <c r="S18" s="123"/>
    </row>
    <row r="19" spans="1:19" x14ac:dyDescent="0.2">
      <c r="A19" s="119"/>
      <c r="B19" s="125"/>
      <c r="C19" s="125"/>
      <c r="D19" s="125"/>
      <c r="E19" s="125"/>
      <c r="F19" s="125"/>
      <c r="G19" s="119"/>
    </row>
    <row r="20" spans="1:19" x14ac:dyDescent="0.2">
      <c r="A20" s="119"/>
      <c r="B20" s="125"/>
      <c r="C20" s="125"/>
      <c r="D20" s="125"/>
      <c r="E20" s="125"/>
      <c r="F20" s="125"/>
      <c r="G20" s="119"/>
    </row>
    <row r="21" spans="1:19" x14ac:dyDescent="0.2">
      <c r="A21" s="119"/>
      <c r="B21" s="125"/>
      <c r="C21" s="125"/>
      <c r="D21" s="125"/>
      <c r="E21" s="125"/>
      <c r="F21" s="125"/>
      <c r="G21" s="119"/>
    </row>
    <row r="22" spans="1:19" x14ac:dyDescent="0.2">
      <c r="A22" s="119"/>
      <c r="B22" s="125"/>
      <c r="C22" s="125"/>
      <c r="D22" s="125"/>
      <c r="E22" s="125"/>
      <c r="F22" s="125"/>
      <c r="G22" s="119"/>
    </row>
    <row r="23" spans="1:19" x14ac:dyDescent="0.2">
      <c r="A23" s="119"/>
      <c r="B23" s="125"/>
      <c r="C23" s="125"/>
      <c r="D23" s="125"/>
      <c r="E23" s="125"/>
      <c r="F23" s="125"/>
      <c r="G23" s="119"/>
    </row>
    <row r="24" spans="1:19" x14ac:dyDescent="0.2">
      <c r="A24" s="118"/>
      <c r="B24" s="125"/>
      <c r="C24" s="125"/>
      <c r="D24" s="125"/>
      <c r="E24" s="125"/>
      <c r="F24" s="125"/>
      <c r="G24" s="118"/>
    </row>
    <row r="25" spans="1:19" x14ac:dyDescent="0.2">
      <c r="B25" s="125"/>
      <c r="C25" s="125"/>
      <c r="D25" s="125"/>
      <c r="E25" s="125"/>
      <c r="F25" s="125"/>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H4" sqref="H4"/>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6" t="s">
        <v>130</v>
      </c>
      <c r="C2" s="126"/>
      <c r="D2" s="126"/>
      <c r="E2" s="126"/>
      <c r="F2" s="126"/>
      <c r="G2" s="126"/>
      <c r="H2" s="126"/>
    </row>
    <row r="4" spans="2:16" ht="15" customHeight="1" x14ac:dyDescent="0.2">
      <c r="B4" s="5" t="s">
        <v>0</v>
      </c>
      <c r="C4" s="5"/>
      <c r="D4" s="5"/>
      <c r="E4" s="5"/>
      <c r="H4" s="120" t="s">
        <v>138</v>
      </c>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620327</v>
      </c>
      <c r="E7" s="96">
        <v>399146</v>
      </c>
      <c r="F7" s="96">
        <v>323045</v>
      </c>
      <c r="G7" s="96">
        <v>126000</v>
      </c>
      <c r="H7" s="97">
        <f>SUM(D7:G7)</f>
        <v>1468518</v>
      </c>
      <c r="K7" s="42"/>
      <c r="L7" s="42"/>
      <c r="M7" s="42"/>
      <c r="N7" s="43"/>
      <c r="P7" s="1" t="s">
        <v>25</v>
      </c>
    </row>
    <row r="8" spans="2:16" ht="21.95" customHeight="1" x14ac:dyDescent="0.2">
      <c r="B8" s="39" t="s">
        <v>7</v>
      </c>
      <c r="C8" s="40" t="s">
        <v>8</v>
      </c>
      <c r="D8" s="98">
        <v>55460</v>
      </c>
      <c r="E8" s="98">
        <v>26018</v>
      </c>
      <c r="F8" s="98">
        <v>17853</v>
      </c>
      <c r="G8" s="98">
        <v>7121</v>
      </c>
      <c r="H8" s="99">
        <f t="shared" ref="H8:H13" si="0">SUM(D8:G8)</f>
        <v>106452</v>
      </c>
      <c r="K8" s="42"/>
      <c r="L8" s="41"/>
      <c r="M8" s="41"/>
      <c r="P8" s="2">
        <f>H7-'T 1.'!F8</f>
        <v>0</v>
      </c>
    </row>
    <row r="9" spans="2:16" ht="21.95" customHeight="1" x14ac:dyDescent="0.2">
      <c r="B9" s="39" t="s">
        <v>9</v>
      </c>
      <c r="C9" s="40" t="s">
        <v>10</v>
      </c>
      <c r="D9" s="98">
        <v>28888</v>
      </c>
      <c r="E9" s="98">
        <v>27392</v>
      </c>
      <c r="F9" s="98">
        <v>20279</v>
      </c>
      <c r="G9" s="98">
        <v>8726</v>
      </c>
      <c r="H9" s="99">
        <f t="shared" si="0"/>
        <v>85285</v>
      </c>
      <c r="K9" s="42"/>
      <c r="L9" s="41"/>
      <c r="M9" s="41"/>
      <c r="P9" s="2">
        <f>H8-'T 1.'!F9</f>
        <v>0</v>
      </c>
    </row>
    <row r="10" spans="2:16" ht="21.95" customHeight="1" x14ac:dyDescent="0.2">
      <c r="B10" s="39" t="s">
        <v>11</v>
      </c>
      <c r="C10" s="40" t="s">
        <v>12</v>
      </c>
      <c r="D10" s="98">
        <v>5071</v>
      </c>
      <c r="E10" s="98">
        <v>4613</v>
      </c>
      <c r="F10" s="98">
        <v>5718</v>
      </c>
      <c r="G10" s="98">
        <v>2407</v>
      </c>
      <c r="H10" s="99">
        <f t="shared" si="0"/>
        <v>17809</v>
      </c>
      <c r="K10" s="43"/>
      <c r="L10" s="44"/>
      <c r="M10" s="41"/>
      <c r="P10" s="2">
        <f>H9-'T 1.'!F10</f>
        <v>0</v>
      </c>
    </row>
    <row r="11" spans="2:16" ht="21.95" customHeight="1" x14ac:dyDescent="0.2">
      <c r="B11" s="39" t="s">
        <v>13</v>
      </c>
      <c r="C11" s="40" t="s">
        <v>14</v>
      </c>
      <c r="D11" s="98">
        <v>5255</v>
      </c>
      <c r="E11" s="98">
        <v>5341</v>
      </c>
      <c r="F11" s="98">
        <v>4304</v>
      </c>
      <c r="G11" s="98">
        <v>3317</v>
      </c>
      <c r="H11" s="99">
        <f t="shared" si="0"/>
        <v>18217</v>
      </c>
      <c r="K11" s="45"/>
      <c r="L11" s="44"/>
      <c r="M11" s="41"/>
      <c r="P11" s="2">
        <f>H10-'T 1.'!F11</f>
        <v>0</v>
      </c>
    </row>
    <row r="12" spans="2:16" ht="51" customHeight="1" x14ac:dyDescent="0.2">
      <c r="B12" s="39" t="s">
        <v>15</v>
      </c>
      <c r="C12" s="88" t="s">
        <v>16</v>
      </c>
      <c r="D12" s="98">
        <v>90</v>
      </c>
      <c r="E12" s="98">
        <v>48</v>
      </c>
      <c r="F12" s="98">
        <v>25</v>
      </c>
      <c r="G12" s="98">
        <v>16</v>
      </c>
      <c r="H12" s="99">
        <f t="shared" si="0"/>
        <v>179</v>
      </c>
      <c r="K12" s="45"/>
      <c r="L12" s="44"/>
      <c r="M12" s="41"/>
      <c r="P12" s="2">
        <f>H11-'T 1.'!F12</f>
        <v>0</v>
      </c>
    </row>
    <row r="13" spans="2:16" ht="21.95" customHeight="1" x14ac:dyDescent="0.2">
      <c r="B13" s="39" t="s">
        <v>17</v>
      </c>
      <c r="C13" s="40" t="s">
        <v>18</v>
      </c>
      <c r="D13" s="100">
        <v>1166</v>
      </c>
      <c r="E13" s="100">
        <v>1416</v>
      </c>
      <c r="F13" s="100">
        <v>2084</v>
      </c>
      <c r="G13" s="100">
        <v>916</v>
      </c>
      <c r="H13" s="101">
        <f t="shared" si="0"/>
        <v>5582</v>
      </c>
      <c r="K13" s="45"/>
      <c r="L13" s="44"/>
      <c r="M13" s="41"/>
      <c r="P13" s="2">
        <f>H12-'T 1.'!F13</f>
        <v>0</v>
      </c>
    </row>
    <row r="14" spans="2:16" ht="21.95" customHeight="1" x14ac:dyDescent="0.2">
      <c r="B14" s="136" t="s">
        <v>19</v>
      </c>
      <c r="C14" s="137"/>
      <c r="D14" s="102">
        <f>SUM(D7:D13)</f>
        <v>716257</v>
      </c>
      <c r="E14" s="102">
        <f t="shared" ref="E14:H14" si="1">SUM(E7:E13)</f>
        <v>463974</v>
      </c>
      <c r="F14" s="102">
        <f t="shared" si="1"/>
        <v>373308</v>
      </c>
      <c r="G14" s="102">
        <f t="shared" si="1"/>
        <v>148503</v>
      </c>
      <c r="H14" s="102">
        <f t="shared" si="1"/>
        <v>1702042</v>
      </c>
      <c r="K14" s="44"/>
      <c r="L14" s="44"/>
      <c r="M14" s="41"/>
      <c r="P14" s="2">
        <f>H13-'T 1.'!F14</f>
        <v>0</v>
      </c>
    </row>
    <row r="15" spans="2:16" x14ac:dyDescent="0.2">
      <c r="B15" s="93"/>
      <c r="C15" s="94"/>
      <c r="D15" s="94"/>
      <c r="E15" s="94"/>
      <c r="F15" s="94"/>
      <c r="G15" s="94"/>
      <c r="H15" s="94"/>
    </row>
    <row r="17" spans="2:8" x14ac:dyDescent="0.2">
      <c r="B17" s="138"/>
      <c r="C17" s="138"/>
      <c r="D17" s="138"/>
      <c r="E17" s="138"/>
      <c r="F17" s="138"/>
      <c r="G17" s="138"/>
      <c r="H17" s="138"/>
    </row>
    <row r="18" spans="2:8" x14ac:dyDescent="0.2">
      <c r="B18" s="139"/>
      <c r="C18" s="139"/>
      <c r="D18" s="139"/>
      <c r="E18" s="139"/>
      <c r="F18" s="139"/>
      <c r="G18" s="139"/>
      <c r="H18" s="139"/>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6" t="s">
        <v>26</v>
      </c>
      <c r="C2" s="126"/>
      <c r="D2" s="126"/>
      <c r="E2" s="126"/>
      <c r="F2" s="126"/>
      <c r="G2" s="126"/>
      <c r="H2" s="21"/>
    </row>
    <row r="3" spans="2:8" ht="13.5" customHeight="1" x14ac:dyDescent="0.2"/>
    <row r="4" spans="2:8" ht="15" customHeight="1" x14ac:dyDescent="0.2">
      <c r="B4" s="5" t="s">
        <v>20</v>
      </c>
      <c r="C4" s="6"/>
      <c r="D4" s="5"/>
      <c r="G4" s="120" t="str">
        <f>+'T 2.'!H4</f>
        <v>Stanje: 30. studenoga 2024.</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39319</v>
      </c>
      <c r="F7" s="95">
        <v>18517</v>
      </c>
      <c r="G7" s="110">
        <f>SUM(E7:F7)</f>
        <v>57836</v>
      </c>
    </row>
    <row r="8" spans="2:8" ht="15" customHeight="1" x14ac:dyDescent="0.2">
      <c r="B8" s="90" t="s">
        <v>7</v>
      </c>
      <c r="C8" s="85" t="s">
        <v>32</v>
      </c>
      <c r="D8" s="27" t="s">
        <v>33</v>
      </c>
      <c r="E8" s="95">
        <v>3668</v>
      </c>
      <c r="F8" s="95">
        <v>482</v>
      </c>
      <c r="G8" s="110">
        <f t="shared" ref="G8:G28" si="0">SUM(E8:F8)</f>
        <v>4150</v>
      </c>
    </row>
    <row r="9" spans="2:8" ht="15" customHeight="1" x14ac:dyDescent="0.2">
      <c r="B9" s="91" t="s">
        <v>9</v>
      </c>
      <c r="C9" s="85" t="s">
        <v>34</v>
      </c>
      <c r="D9" s="27" t="s">
        <v>35</v>
      </c>
      <c r="E9" s="95">
        <v>161793</v>
      </c>
      <c r="F9" s="95">
        <v>88625</v>
      </c>
      <c r="G9" s="110">
        <f t="shared" si="0"/>
        <v>250418</v>
      </c>
    </row>
    <row r="10" spans="2:8" ht="15" customHeight="1" x14ac:dyDescent="0.2">
      <c r="B10" s="91" t="s">
        <v>11</v>
      </c>
      <c r="C10" s="85" t="s">
        <v>36</v>
      </c>
      <c r="D10" s="27" t="s">
        <v>37</v>
      </c>
      <c r="E10" s="95">
        <v>11379</v>
      </c>
      <c r="F10" s="95">
        <v>3662</v>
      </c>
      <c r="G10" s="110">
        <f t="shared" si="0"/>
        <v>15041</v>
      </c>
    </row>
    <row r="11" spans="2:8" ht="27" customHeight="1" x14ac:dyDescent="0.2">
      <c r="B11" s="91" t="s">
        <v>13</v>
      </c>
      <c r="C11" s="85" t="s">
        <v>38</v>
      </c>
      <c r="D11" s="30" t="s">
        <v>39</v>
      </c>
      <c r="E11" s="95">
        <v>18950</v>
      </c>
      <c r="F11" s="95">
        <v>5754</v>
      </c>
      <c r="G11" s="110">
        <f t="shared" si="0"/>
        <v>24704</v>
      </c>
    </row>
    <row r="12" spans="2:8" ht="15" customHeight="1" x14ac:dyDescent="0.2">
      <c r="B12" s="91" t="s">
        <v>15</v>
      </c>
      <c r="C12" s="85" t="s">
        <v>40</v>
      </c>
      <c r="D12" s="30" t="s">
        <v>41</v>
      </c>
      <c r="E12" s="95">
        <v>134335</v>
      </c>
      <c r="F12" s="95">
        <v>17230</v>
      </c>
      <c r="G12" s="110">
        <f t="shared" si="0"/>
        <v>151565</v>
      </c>
    </row>
    <row r="13" spans="2:8" ht="27" customHeight="1" x14ac:dyDescent="0.2">
      <c r="B13" s="91" t="s">
        <v>17</v>
      </c>
      <c r="C13" s="85" t="s">
        <v>42</v>
      </c>
      <c r="D13" s="30" t="s">
        <v>43</v>
      </c>
      <c r="E13" s="95">
        <v>118802</v>
      </c>
      <c r="F13" s="95">
        <v>131731</v>
      </c>
      <c r="G13" s="110">
        <f t="shared" si="0"/>
        <v>250533</v>
      </c>
    </row>
    <row r="14" spans="2:8" ht="15" customHeight="1" x14ac:dyDescent="0.2">
      <c r="B14" s="39" t="s">
        <v>44</v>
      </c>
      <c r="C14" s="85" t="s">
        <v>45</v>
      </c>
      <c r="D14" s="27" t="s">
        <v>46</v>
      </c>
      <c r="E14" s="95">
        <v>73503</v>
      </c>
      <c r="F14" s="95">
        <v>19549</v>
      </c>
      <c r="G14" s="110">
        <f t="shared" si="0"/>
        <v>93052</v>
      </c>
    </row>
    <row r="15" spans="2:8" ht="15" customHeight="1" x14ac:dyDescent="0.2">
      <c r="B15" s="39" t="s">
        <v>47</v>
      </c>
      <c r="C15" s="85" t="s">
        <v>48</v>
      </c>
      <c r="D15" s="27" t="s">
        <v>49</v>
      </c>
      <c r="E15" s="95">
        <v>50993</v>
      </c>
      <c r="F15" s="95">
        <v>54651</v>
      </c>
      <c r="G15" s="110">
        <f t="shared" si="0"/>
        <v>105644</v>
      </c>
    </row>
    <row r="16" spans="2:8" ht="15" customHeight="1" x14ac:dyDescent="0.2">
      <c r="B16" s="39" t="s">
        <v>50</v>
      </c>
      <c r="C16" s="85" t="s">
        <v>51</v>
      </c>
      <c r="D16" s="27" t="s">
        <v>52</v>
      </c>
      <c r="E16" s="95">
        <v>39656</v>
      </c>
      <c r="F16" s="95">
        <v>21827</v>
      </c>
      <c r="G16" s="110">
        <f t="shared" si="0"/>
        <v>61483</v>
      </c>
    </row>
    <row r="17" spans="2:13" ht="15" customHeight="1" x14ac:dyDescent="0.2">
      <c r="B17" s="39" t="s">
        <v>53</v>
      </c>
      <c r="C17" s="85" t="s">
        <v>54</v>
      </c>
      <c r="D17" s="27" t="s">
        <v>55</v>
      </c>
      <c r="E17" s="95">
        <v>13041</v>
      </c>
      <c r="F17" s="95">
        <v>27387</v>
      </c>
      <c r="G17" s="110">
        <f t="shared" si="0"/>
        <v>40428</v>
      </c>
    </row>
    <row r="18" spans="2:13" ht="15" customHeight="1" x14ac:dyDescent="0.2">
      <c r="B18" s="39" t="s">
        <v>56</v>
      </c>
      <c r="C18" s="85" t="s">
        <v>57</v>
      </c>
      <c r="D18" s="27" t="s">
        <v>58</v>
      </c>
      <c r="E18" s="95">
        <v>9927</v>
      </c>
      <c r="F18" s="95">
        <v>6543</v>
      </c>
      <c r="G18" s="110">
        <f t="shared" si="0"/>
        <v>16470</v>
      </c>
    </row>
    <row r="19" spans="2:13" ht="15" customHeight="1" x14ac:dyDescent="0.2">
      <c r="B19" s="39" t="s">
        <v>59</v>
      </c>
      <c r="C19" s="85" t="s">
        <v>60</v>
      </c>
      <c r="D19" s="27" t="s">
        <v>61</v>
      </c>
      <c r="E19" s="95">
        <v>56248</v>
      </c>
      <c r="F19" s="95">
        <v>57758</v>
      </c>
      <c r="G19" s="110">
        <f t="shared" si="0"/>
        <v>114006</v>
      </c>
    </row>
    <row r="20" spans="2:13" ht="15" customHeight="1" x14ac:dyDescent="0.2">
      <c r="B20" s="39" t="s">
        <v>62</v>
      </c>
      <c r="C20" s="85" t="s">
        <v>63</v>
      </c>
      <c r="D20" s="27" t="s">
        <v>64</v>
      </c>
      <c r="E20" s="95">
        <v>33446</v>
      </c>
      <c r="F20" s="95">
        <v>26680</v>
      </c>
      <c r="G20" s="110">
        <f t="shared" si="0"/>
        <v>60126</v>
      </c>
    </row>
    <row r="21" spans="2:13" ht="15" customHeight="1" x14ac:dyDescent="0.2">
      <c r="B21" s="39" t="s">
        <v>65</v>
      </c>
      <c r="C21" s="85" t="s">
        <v>66</v>
      </c>
      <c r="D21" s="27" t="s">
        <v>67</v>
      </c>
      <c r="E21" s="95">
        <v>59531</v>
      </c>
      <c r="F21" s="95">
        <v>66244</v>
      </c>
      <c r="G21" s="110">
        <f t="shared" si="0"/>
        <v>125775</v>
      </c>
    </row>
    <row r="22" spans="2:13" ht="15" customHeight="1" x14ac:dyDescent="0.2">
      <c r="B22" s="39" t="s">
        <v>68</v>
      </c>
      <c r="C22" s="85" t="s">
        <v>69</v>
      </c>
      <c r="D22" s="27" t="s">
        <v>70</v>
      </c>
      <c r="E22" s="95">
        <v>24672</v>
      </c>
      <c r="F22" s="95">
        <v>102999</v>
      </c>
      <c r="G22" s="110">
        <f t="shared" si="0"/>
        <v>127671</v>
      </c>
    </row>
    <row r="23" spans="2:13" ht="15" customHeight="1" x14ac:dyDescent="0.2">
      <c r="B23" s="39" t="s">
        <v>71</v>
      </c>
      <c r="C23" s="85" t="s">
        <v>72</v>
      </c>
      <c r="D23" s="27" t="s">
        <v>73</v>
      </c>
      <c r="E23" s="95">
        <v>24788</v>
      </c>
      <c r="F23" s="95">
        <v>94437</v>
      </c>
      <c r="G23" s="110">
        <f t="shared" si="0"/>
        <v>119225</v>
      </c>
    </row>
    <row r="24" spans="2:13" ht="15" customHeight="1" x14ac:dyDescent="0.2">
      <c r="B24" s="39" t="s">
        <v>74</v>
      </c>
      <c r="C24" s="85" t="s">
        <v>75</v>
      </c>
      <c r="D24" s="27" t="s">
        <v>76</v>
      </c>
      <c r="E24" s="95">
        <v>15743</v>
      </c>
      <c r="F24" s="95">
        <v>17757</v>
      </c>
      <c r="G24" s="110">
        <f t="shared" si="0"/>
        <v>33500</v>
      </c>
    </row>
    <row r="25" spans="2:13" ht="15" customHeight="1" x14ac:dyDescent="0.2">
      <c r="B25" s="39" t="s">
        <v>77</v>
      </c>
      <c r="C25" s="85" t="s">
        <v>78</v>
      </c>
      <c r="D25" s="27" t="s">
        <v>79</v>
      </c>
      <c r="E25" s="95">
        <v>13445</v>
      </c>
      <c r="F25" s="95">
        <v>33396</v>
      </c>
      <c r="G25" s="110">
        <f t="shared" si="0"/>
        <v>46841</v>
      </c>
    </row>
    <row r="26" spans="2:13" ht="39" customHeight="1" x14ac:dyDescent="0.2">
      <c r="B26" s="39" t="s">
        <v>80</v>
      </c>
      <c r="C26" s="85" t="s">
        <v>81</v>
      </c>
      <c r="D26" s="30" t="s">
        <v>82</v>
      </c>
      <c r="E26" s="95">
        <v>309</v>
      </c>
      <c r="F26" s="95">
        <v>1111</v>
      </c>
      <c r="G26" s="110">
        <f t="shared" si="0"/>
        <v>1420</v>
      </c>
    </row>
    <row r="27" spans="2:13" ht="15" customHeight="1" x14ac:dyDescent="0.2">
      <c r="B27" s="39" t="s">
        <v>83</v>
      </c>
      <c r="C27" s="85" t="s">
        <v>84</v>
      </c>
      <c r="D27" s="27" t="s">
        <v>85</v>
      </c>
      <c r="E27" s="95">
        <v>209</v>
      </c>
      <c r="F27" s="95">
        <v>258</v>
      </c>
      <c r="G27" s="110">
        <f t="shared" si="0"/>
        <v>467</v>
      </c>
      <c r="M27" s="3" t="s">
        <v>25</v>
      </c>
    </row>
    <row r="28" spans="2:13" ht="15" customHeight="1" x14ac:dyDescent="0.2">
      <c r="B28" s="92" t="s">
        <v>86</v>
      </c>
      <c r="C28" s="84"/>
      <c r="D28" s="86" t="s">
        <v>87</v>
      </c>
      <c r="E28" s="95">
        <v>945</v>
      </c>
      <c r="F28" s="95">
        <v>742</v>
      </c>
      <c r="G28" s="110">
        <f t="shared" si="0"/>
        <v>1687</v>
      </c>
      <c r="M28" s="42">
        <f>F29-'T 1.'!E15</f>
        <v>0</v>
      </c>
    </row>
    <row r="29" spans="2:13" ht="15" customHeight="1" x14ac:dyDescent="0.2">
      <c r="B29" s="140" t="s">
        <v>19</v>
      </c>
      <c r="C29" s="141"/>
      <c r="D29" s="141"/>
      <c r="E29" s="109">
        <f>SUM(E7:E28)</f>
        <v>904702</v>
      </c>
      <c r="F29" s="109">
        <f t="shared" ref="F29:G29" si="1">SUM(F7:F28)</f>
        <v>797340</v>
      </c>
      <c r="G29" s="109">
        <f t="shared" si="1"/>
        <v>1702042</v>
      </c>
      <c r="M29" s="42">
        <f>E29-'T 1.'!D15</f>
        <v>0</v>
      </c>
    </row>
    <row r="32" spans="2:13" x14ac:dyDescent="0.2">
      <c r="B32" s="142"/>
      <c r="C32" s="142"/>
      <c r="D32" s="142"/>
      <c r="E32" s="142"/>
      <c r="F32" s="142"/>
      <c r="G32" s="142"/>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6" t="s">
        <v>129</v>
      </c>
      <c r="C1" s="126"/>
      <c r="D1" s="126"/>
      <c r="E1" s="126"/>
      <c r="F1" s="126"/>
      <c r="G1" s="126"/>
      <c r="H1" s="126"/>
      <c r="I1" s="126"/>
      <c r="J1" s="126"/>
      <c r="K1" s="126"/>
    </row>
    <row r="2" spans="2:19" ht="13.5" customHeight="1" x14ac:dyDescent="0.2"/>
    <row r="3" spans="2:19" ht="15" customHeight="1" x14ac:dyDescent="0.2">
      <c r="B3" s="5" t="s">
        <v>27</v>
      </c>
      <c r="C3" s="6"/>
      <c r="D3" s="5"/>
      <c r="E3" s="5"/>
      <c r="F3" s="5"/>
      <c r="G3" s="5"/>
      <c r="H3" s="5"/>
      <c r="J3" s="121"/>
      <c r="K3" s="120" t="str">
        <f>+'T 2.'!H4</f>
        <v>Stanje: 30. studenoga 2024.</v>
      </c>
    </row>
    <row r="4" spans="2:19" x14ac:dyDescent="0.2">
      <c r="B4" s="144" t="s">
        <v>88</v>
      </c>
      <c r="C4" s="146" t="s">
        <v>89</v>
      </c>
      <c r="D4" s="148" t="s">
        <v>133</v>
      </c>
      <c r="E4" s="149"/>
      <c r="F4" s="149"/>
      <c r="G4" s="149"/>
      <c r="H4" s="149"/>
      <c r="I4" s="149"/>
      <c r="J4" s="149"/>
      <c r="K4" s="150"/>
    </row>
    <row r="5" spans="2:19" s="4" customFormat="1" ht="121.5" customHeight="1" x14ac:dyDescent="0.25">
      <c r="B5" s="145"/>
      <c r="C5" s="147"/>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85763</v>
      </c>
      <c r="E7" s="111">
        <v>6966</v>
      </c>
      <c r="F7" s="111">
        <v>5448</v>
      </c>
      <c r="G7" s="111">
        <v>1044</v>
      </c>
      <c r="H7" s="111">
        <v>580</v>
      </c>
      <c r="I7" s="111">
        <v>11</v>
      </c>
      <c r="J7" s="111">
        <v>246</v>
      </c>
      <c r="K7" s="112">
        <f>SUM(D7:J7)</f>
        <v>100058</v>
      </c>
      <c r="S7" s="3" t="s">
        <v>25</v>
      </c>
    </row>
    <row r="8" spans="2:19" ht="15" customHeight="1" x14ac:dyDescent="0.2">
      <c r="B8" s="16" t="s">
        <v>7</v>
      </c>
      <c r="C8" s="17" t="s">
        <v>96</v>
      </c>
      <c r="D8" s="113">
        <v>34155</v>
      </c>
      <c r="E8" s="113">
        <v>4246</v>
      </c>
      <c r="F8" s="113">
        <v>2572</v>
      </c>
      <c r="G8" s="113">
        <v>242</v>
      </c>
      <c r="H8" s="113">
        <v>201</v>
      </c>
      <c r="I8" s="113">
        <v>2</v>
      </c>
      <c r="J8" s="113">
        <v>69</v>
      </c>
      <c r="K8" s="112">
        <f t="shared" ref="K8:K27" si="0">SUM(D8:J8)</f>
        <v>41487</v>
      </c>
      <c r="S8" s="3">
        <f>D28-'T 1.'!F8</f>
        <v>0</v>
      </c>
    </row>
    <row r="9" spans="2:19" ht="15" customHeight="1" x14ac:dyDescent="0.2">
      <c r="B9" s="16" t="s">
        <v>9</v>
      </c>
      <c r="C9" s="17" t="s">
        <v>97</v>
      </c>
      <c r="D9" s="113">
        <v>37167</v>
      </c>
      <c r="E9" s="113">
        <v>3910</v>
      </c>
      <c r="F9" s="113">
        <v>2233</v>
      </c>
      <c r="G9" s="113">
        <v>825</v>
      </c>
      <c r="H9" s="113">
        <v>280</v>
      </c>
      <c r="I9" s="113">
        <v>3</v>
      </c>
      <c r="J9" s="113">
        <v>87</v>
      </c>
      <c r="K9" s="112">
        <f t="shared" si="0"/>
        <v>44505</v>
      </c>
      <c r="S9" s="3">
        <f>E28-'T 1.'!F9</f>
        <v>0</v>
      </c>
    </row>
    <row r="10" spans="2:19" ht="15" customHeight="1" x14ac:dyDescent="0.2">
      <c r="B10" s="16" t="s">
        <v>11</v>
      </c>
      <c r="C10" s="17" t="s">
        <v>98</v>
      </c>
      <c r="D10" s="113">
        <v>33270</v>
      </c>
      <c r="E10" s="113">
        <v>3458</v>
      </c>
      <c r="F10" s="113">
        <v>1784</v>
      </c>
      <c r="G10" s="113">
        <v>439</v>
      </c>
      <c r="H10" s="113">
        <v>236</v>
      </c>
      <c r="I10" s="113">
        <v>5</v>
      </c>
      <c r="J10" s="113">
        <v>83</v>
      </c>
      <c r="K10" s="112">
        <f t="shared" si="0"/>
        <v>39275</v>
      </c>
      <c r="S10" s="3">
        <f>F28-'T 1.'!F10</f>
        <v>0</v>
      </c>
    </row>
    <row r="11" spans="2:19" ht="15" customHeight="1" x14ac:dyDescent="0.2">
      <c r="B11" s="16" t="s">
        <v>13</v>
      </c>
      <c r="C11" s="17" t="s">
        <v>99</v>
      </c>
      <c r="D11" s="113">
        <v>61711</v>
      </c>
      <c r="E11" s="113">
        <v>5386</v>
      </c>
      <c r="F11" s="113">
        <v>2919</v>
      </c>
      <c r="G11" s="113">
        <v>635</v>
      </c>
      <c r="H11" s="113">
        <v>365</v>
      </c>
      <c r="I11" s="113">
        <v>1</v>
      </c>
      <c r="J11" s="113">
        <v>159</v>
      </c>
      <c r="K11" s="112">
        <f t="shared" si="0"/>
        <v>71176</v>
      </c>
      <c r="S11" s="3">
        <f>G28-'T 1.'!F11</f>
        <v>0</v>
      </c>
    </row>
    <row r="12" spans="2:19" ht="15" customHeight="1" x14ac:dyDescent="0.2">
      <c r="B12" s="16" t="s">
        <v>15</v>
      </c>
      <c r="C12" s="17" t="s">
        <v>100</v>
      </c>
      <c r="D12" s="113">
        <v>31679</v>
      </c>
      <c r="E12" s="113">
        <v>2382</v>
      </c>
      <c r="F12" s="113">
        <v>1591</v>
      </c>
      <c r="G12" s="113">
        <v>1742</v>
      </c>
      <c r="H12" s="113">
        <v>233</v>
      </c>
      <c r="I12" s="113">
        <v>3</v>
      </c>
      <c r="J12" s="113">
        <v>77</v>
      </c>
      <c r="K12" s="112">
        <f t="shared" si="0"/>
        <v>37707</v>
      </c>
      <c r="S12" s="3">
        <f>H28-'T 1.'!F12</f>
        <v>0</v>
      </c>
    </row>
    <row r="13" spans="2:19" ht="15" customHeight="1" x14ac:dyDescent="0.2">
      <c r="B13" s="16" t="s">
        <v>17</v>
      </c>
      <c r="C13" s="17" t="s">
        <v>101</v>
      </c>
      <c r="D13" s="113">
        <v>28065</v>
      </c>
      <c r="E13" s="113">
        <v>2780</v>
      </c>
      <c r="F13" s="113">
        <v>1181</v>
      </c>
      <c r="G13" s="113">
        <v>1509</v>
      </c>
      <c r="H13" s="113">
        <v>225</v>
      </c>
      <c r="I13" s="113">
        <v>4</v>
      </c>
      <c r="J13" s="113">
        <v>99</v>
      </c>
      <c r="K13" s="112">
        <f t="shared" si="0"/>
        <v>33863</v>
      </c>
      <c r="S13" s="3">
        <f>I28-'T 1.'!F13</f>
        <v>0</v>
      </c>
    </row>
    <row r="14" spans="2:19" ht="15" customHeight="1" x14ac:dyDescent="0.2">
      <c r="B14" s="16" t="s">
        <v>44</v>
      </c>
      <c r="C14" s="17" t="s">
        <v>102</v>
      </c>
      <c r="D14" s="113">
        <v>103882</v>
      </c>
      <c r="E14" s="113">
        <v>7245</v>
      </c>
      <c r="F14" s="113">
        <v>8126</v>
      </c>
      <c r="G14" s="113">
        <v>271</v>
      </c>
      <c r="H14" s="113">
        <v>2540</v>
      </c>
      <c r="I14" s="113">
        <v>14</v>
      </c>
      <c r="J14" s="113">
        <v>640</v>
      </c>
      <c r="K14" s="112">
        <f t="shared" si="0"/>
        <v>122718</v>
      </c>
      <c r="S14" s="3">
        <f>J28-'T 1.'!F14</f>
        <v>0</v>
      </c>
    </row>
    <row r="15" spans="2:19" ht="15" customHeight="1" x14ac:dyDescent="0.2">
      <c r="B15" s="16" t="s">
        <v>47</v>
      </c>
      <c r="C15" s="17" t="s">
        <v>103</v>
      </c>
      <c r="D15" s="113">
        <v>13821</v>
      </c>
      <c r="E15" s="113">
        <v>1621</v>
      </c>
      <c r="F15" s="113">
        <v>822</v>
      </c>
      <c r="G15" s="113">
        <v>539</v>
      </c>
      <c r="H15" s="113">
        <v>99</v>
      </c>
      <c r="I15" s="113">
        <v>0</v>
      </c>
      <c r="J15" s="113">
        <v>83</v>
      </c>
      <c r="K15" s="112">
        <f t="shared" si="0"/>
        <v>16985</v>
      </c>
      <c r="S15" s="3">
        <f>K28-'T 1.'!F15</f>
        <v>0</v>
      </c>
    </row>
    <row r="16" spans="2:19" ht="15" customHeight="1" x14ac:dyDescent="0.2">
      <c r="B16" s="16" t="s">
        <v>50</v>
      </c>
      <c r="C16" s="17" t="s">
        <v>104</v>
      </c>
      <c r="D16" s="113">
        <v>17876</v>
      </c>
      <c r="E16" s="113">
        <v>2527</v>
      </c>
      <c r="F16" s="113">
        <v>1145</v>
      </c>
      <c r="G16" s="113">
        <v>1418</v>
      </c>
      <c r="H16" s="113">
        <v>124</v>
      </c>
      <c r="I16" s="113">
        <v>1</v>
      </c>
      <c r="J16" s="113">
        <v>43</v>
      </c>
      <c r="K16" s="112">
        <f t="shared" si="0"/>
        <v>23134</v>
      </c>
    </row>
    <row r="17" spans="2:16" ht="15" customHeight="1" x14ac:dyDescent="0.2">
      <c r="B17" s="16" t="s">
        <v>53</v>
      </c>
      <c r="C17" s="17" t="s">
        <v>105</v>
      </c>
      <c r="D17" s="113">
        <v>16846</v>
      </c>
      <c r="E17" s="113">
        <v>1937</v>
      </c>
      <c r="F17" s="113">
        <v>1115</v>
      </c>
      <c r="G17" s="113">
        <v>516</v>
      </c>
      <c r="H17" s="113">
        <v>136</v>
      </c>
      <c r="I17" s="113">
        <v>1</v>
      </c>
      <c r="J17" s="113">
        <v>62</v>
      </c>
      <c r="K17" s="112">
        <f t="shared" si="0"/>
        <v>20613</v>
      </c>
    </row>
    <row r="18" spans="2:16" ht="15" customHeight="1" x14ac:dyDescent="0.2">
      <c r="B18" s="16" t="s">
        <v>56</v>
      </c>
      <c r="C18" s="17" t="s">
        <v>106</v>
      </c>
      <c r="D18" s="113">
        <v>37821</v>
      </c>
      <c r="E18" s="113">
        <v>4274</v>
      </c>
      <c r="F18" s="113">
        <v>2371</v>
      </c>
      <c r="G18" s="113">
        <v>836</v>
      </c>
      <c r="H18" s="113">
        <v>221</v>
      </c>
      <c r="I18" s="113">
        <v>0</v>
      </c>
      <c r="J18" s="113">
        <v>79</v>
      </c>
      <c r="K18" s="112">
        <f t="shared" si="0"/>
        <v>45602</v>
      </c>
    </row>
    <row r="19" spans="2:16" ht="15" customHeight="1" x14ac:dyDescent="0.2">
      <c r="B19" s="16" t="s">
        <v>59</v>
      </c>
      <c r="C19" s="17" t="s">
        <v>107</v>
      </c>
      <c r="D19" s="113">
        <v>52293</v>
      </c>
      <c r="E19" s="113">
        <v>5815</v>
      </c>
      <c r="F19" s="113">
        <v>4226</v>
      </c>
      <c r="G19" s="113">
        <v>771</v>
      </c>
      <c r="H19" s="113">
        <v>1193</v>
      </c>
      <c r="I19" s="113">
        <v>3</v>
      </c>
      <c r="J19" s="113">
        <v>528</v>
      </c>
      <c r="K19" s="112">
        <f t="shared" si="0"/>
        <v>64829</v>
      </c>
    </row>
    <row r="20" spans="2:16" ht="15" customHeight="1" x14ac:dyDescent="0.2">
      <c r="B20" s="16" t="s">
        <v>62</v>
      </c>
      <c r="C20" s="17" t="s">
        <v>108</v>
      </c>
      <c r="D20" s="113">
        <v>82919</v>
      </c>
      <c r="E20" s="113">
        <v>6536</v>
      </c>
      <c r="F20" s="113">
        <v>4754</v>
      </c>
      <c r="G20" s="113">
        <v>1798</v>
      </c>
      <c r="H20" s="113">
        <v>599</v>
      </c>
      <c r="I20" s="113">
        <v>3</v>
      </c>
      <c r="J20" s="113">
        <v>125</v>
      </c>
      <c r="K20" s="112">
        <f t="shared" si="0"/>
        <v>96734</v>
      </c>
    </row>
    <row r="21" spans="2:16" ht="15" customHeight="1" x14ac:dyDescent="0.2">
      <c r="B21" s="16" t="s">
        <v>65</v>
      </c>
      <c r="C21" s="17" t="s">
        <v>109</v>
      </c>
      <c r="D21" s="113">
        <v>28802</v>
      </c>
      <c r="E21" s="113">
        <v>3167</v>
      </c>
      <c r="F21" s="113">
        <v>2664</v>
      </c>
      <c r="G21" s="113">
        <v>298</v>
      </c>
      <c r="H21" s="113">
        <v>480</v>
      </c>
      <c r="I21" s="113">
        <v>2</v>
      </c>
      <c r="J21" s="113">
        <v>141</v>
      </c>
      <c r="K21" s="112">
        <f t="shared" si="0"/>
        <v>35554</v>
      </c>
    </row>
    <row r="22" spans="2:16" ht="15" customHeight="1" x14ac:dyDescent="0.2">
      <c r="B22" s="16" t="s">
        <v>68</v>
      </c>
      <c r="C22" s="17" t="s">
        <v>110</v>
      </c>
      <c r="D22" s="113">
        <v>38351</v>
      </c>
      <c r="E22" s="113">
        <v>4313</v>
      </c>
      <c r="F22" s="113">
        <v>2409</v>
      </c>
      <c r="G22" s="113">
        <v>1629</v>
      </c>
      <c r="H22" s="113">
        <v>261</v>
      </c>
      <c r="I22" s="113">
        <v>3</v>
      </c>
      <c r="J22" s="113">
        <v>72</v>
      </c>
      <c r="K22" s="112">
        <f t="shared" si="0"/>
        <v>47038</v>
      </c>
      <c r="P22" s="3">
        <f>+D28-'T 1.'!F8</f>
        <v>0</v>
      </c>
    </row>
    <row r="23" spans="2:16" ht="15" customHeight="1" x14ac:dyDescent="0.2">
      <c r="B23" s="16" t="s">
        <v>71</v>
      </c>
      <c r="C23" s="17" t="s">
        <v>111</v>
      </c>
      <c r="D23" s="113">
        <v>139967</v>
      </c>
      <c r="E23" s="113">
        <v>13016</v>
      </c>
      <c r="F23" s="113">
        <v>10529</v>
      </c>
      <c r="G23" s="113">
        <v>846</v>
      </c>
      <c r="H23" s="113">
        <v>4050</v>
      </c>
      <c r="I23" s="113">
        <v>19</v>
      </c>
      <c r="J23" s="113">
        <v>1049</v>
      </c>
      <c r="K23" s="112">
        <f t="shared" si="0"/>
        <v>169476</v>
      </c>
      <c r="P23" s="3">
        <f>+E28-'T 1.'!F9</f>
        <v>0</v>
      </c>
    </row>
    <row r="24" spans="2:16" ht="15" customHeight="1" x14ac:dyDescent="0.2">
      <c r="B24" s="16" t="s">
        <v>74</v>
      </c>
      <c r="C24" s="17" t="s">
        <v>112</v>
      </c>
      <c r="D24" s="113">
        <v>79054</v>
      </c>
      <c r="E24" s="113">
        <v>8696</v>
      </c>
      <c r="F24" s="113">
        <v>8329</v>
      </c>
      <c r="G24" s="113">
        <v>791</v>
      </c>
      <c r="H24" s="113">
        <v>873</v>
      </c>
      <c r="I24" s="113">
        <v>13</v>
      </c>
      <c r="J24" s="113">
        <v>739</v>
      </c>
      <c r="K24" s="112">
        <f t="shared" si="0"/>
        <v>98495</v>
      </c>
      <c r="P24" s="3">
        <f>+F28-'T 1.'!F10</f>
        <v>0</v>
      </c>
    </row>
    <row r="25" spans="2:16" ht="15" customHeight="1" x14ac:dyDescent="0.2">
      <c r="B25" s="16" t="s">
        <v>77</v>
      </c>
      <c r="C25" s="17" t="s">
        <v>113</v>
      </c>
      <c r="D25" s="113">
        <v>41149</v>
      </c>
      <c r="E25" s="113">
        <v>3765</v>
      </c>
      <c r="F25" s="113">
        <v>3210</v>
      </c>
      <c r="G25" s="113">
        <v>538</v>
      </c>
      <c r="H25" s="113">
        <v>1071</v>
      </c>
      <c r="I25" s="113">
        <v>4</v>
      </c>
      <c r="J25" s="113">
        <v>348</v>
      </c>
      <c r="K25" s="112">
        <f t="shared" si="0"/>
        <v>50085</v>
      </c>
      <c r="P25" s="3">
        <f>+G28-'T 1.'!F11</f>
        <v>0</v>
      </c>
    </row>
    <row r="26" spans="2:16" ht="15" customHeight="1" x14ac:dyDescent="0.2">
      <c r="B26" s="16" t="s">
        <v>80</v>
      </c>
      <c r="C26" s="17" t="s">
        <v>114</v>
      </c>
      <c r="D26" s="113">
        <v>39634</v>
      </c>
      <c r="E26" s="113">
        <v>2098</v>
      </c>
      <c r="F26" s="113">
        <v>1392</v>
      </c>
      <c r="G26" s="113">
        <v>696</v>
      </c>
      <c r="H26" s="113">
        <v>192</v>
      </c>
      <c r="I26" s="113">
        <v>0</v>
      </c>
      <c r="J26" s="113">
        <v>73</v>
      </c>
      <c r="K26" s="112">
        <f t="shared" si="0"/>
        <v>44085</v>
      </c>
      <c r="P26" s="3">
        <f>+H28-'T 1.'!F12</f>
        <v>0</v>
      </c>
    </row>
    <row r="27" spans="2:16" ht="15" customHeight="1" x14ac:dyDescent="0.2">
      <c r="B27" s="16" t="s">
        <v>83</v>
      </c>
      <c r="C27" s="19" t="s">
        <v>115</v>
      </c>
      <c r="D27" s="114">
        <v>464293</v>
      </c>
      <c r="E27" s="114">
        <v>12314</v>
      </c>
      <c r="F27" s="114">
        <v>16465</v>
      </c>
      <c r="G27" s="114">
        <v>426</v>
      </c>
      <c r="H27" s="114">
        <v>4258</v>
      </c>
      <c r="I27" s="114">
        <v>87</v>
      </c>
      <c r="J27" s="114">
        <v>780</v>
      </c>
      <c r="K27" s="112">
        <f t="shared" si="0"/>
        <v>498623</v>
      </c>
      <c r="P27" s="3">
        <f>+I28-'T 1.'!F13</f>
        <v>0</v>
      </c>
    </row>
    <row r="28" spans="2:16" ht="15" customHeight="1" x14ac:dyDescent="0.2">
      <c r="B28" s="134" t="s">
        <v>19</v>
      </c>
      <c r="C28" s="143"/>
      <c r="D28" s="115">
        <f>SUM(D7:D27)</f>
        <v>1468518</v>
      </c>
      <c r="E28" s="115">
        <f t="shared" ref="E28:K28" si="1">SUM(E7:E27)</f>
        <v>106452</v>
      </c>
      <c r="F28" s="115">
        <f t="shared" si="1"/>
        <v>85285</v>
      </c>
      <c r="G28" s="115">
        <f t="shared" si="1"/>
        <v>17809</v>
      </c>
      <c r="H28" s="115">
        <f t="shared" si="1"/>
        <v>18217</v>
      </c>
      <c r="I28" s="115">
        <f t="shared" si="1"/>
        <v>179</v>
      </c>
      <c r="J28" s="115">
        <f t="shared" si="1"/>
        <v>5582</v>
      </c>
      <c r="K28" s="109">
        <f t="shared" si="1"/>
        <v>1702042</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4" t="s">
        <v>135</v>
      </c>
      <c r="B1" s="154"/>
      <c r="C1" s="154"/>
      <c r="D1" s="154"/>
      <c r="E1" s="154"/>
      <c r="F1" s="154"/>
      <c r="G1" s="21"/>
    </row>
    <row r="2" spans="1:8" ht="16.5" customHeight="1" x14ac:dyDescent="0.2">
      <c r="A2" s="154"/>
      <c r="B2" s="154"/>
      <c r="C2" s="154"/>
      <c r="D2" s="154"/>
      <c r="E2" s="154"/>
      <c r="F2" s="154"/>
      <c r="G2" s="57"/>
    </row>
    <row r="3" spans="1:8" ht="15" customHeight="1" x14ac:dyDescent="0.2">
      <c r="A3" s="5" t="s">
        <v>119</v>
      </c>
      <c r="B3" s="6"/>
      <c r="C3" s="5"/>
      <c r="D3" s="5"/>
      <c r="F3" s="120" t="str">
        <f>'T 2.'!H4</f>
        <v>Stanje: 30. studenoga 2024.</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482</v>
      </c>
      <c r="E6" s="95">
        <v>210</v>
      </c>
      <c r="F6" s="110">
        <f>SUM(D6:E6)</f>
        <v>692</v>
      </c>
      <c r="G6" s="63"/>
      <c r="H6" s="64"/>
    </row>
    <row r="7" spans="1:8" x14ac:dyDescent="0.2">
      <c r="A7" s="90" t="s">
        <v>7</v>
      </c>
      <c r="B7" s="67" t="s">
        <v>32</v>
      </c>
      <c r="C7" s="68" t="s">
        <v>33</v>
      </c>
      <c r="D7" s="95">
        <v>73</v>
      </c>
      <c r="E7" s="95">
        <v>10</v>
      </c>
      <c r="F7" s="110">
        <f t="shared" ref="F7:F27" si="0">SUM(D7:E7)</f>
        <v>83</v>
      </c>
      <c r="G7" s="63"/>
      <c r="H7" s="64"/>
    </row>
    <row r="8" spans="1:8" x14ac:dyDescent="0.2">
      <c r="A8" s="91" t="s">
        <v>9</v>
      </c>
      <c r="B8" s="67" t="s">
        <v>34</v>
      </c>
      <c r="C8" s="68" t="s">
        <v>35</v>
      </c>
      <c r="D8" s="95">
        <v>3076</v>
      </c>
      <c r="E8" s="95">
        <v>1159</v>
      </c>
      <c r="F8" s="110">
        <f t="shared" si="0"/>
        <v>4235</v>
      </c>
      <c r="G8" s="63"/>
      <c r="H8" s="64"/>
    </row>
    <row r="9" spans="1:8" x14ac:dyDescent="0.2">
      <c r="A9" s="91" t="s">
        <v>11</v>
      </c>
      <c r="B9" s="67" t="s">
        <v>36</v>
      </c>
      <c r="C9" s="69" t="s">
        <v>37</v>
      </c>
      <c r="D9" s="95">
        <v>70</v>
      </c>
      <c r="E9" s="95">
        <v>8</v>
      </c>
      <c r="F9" s="110">
        <f t="shared" si="0"/>
        <v>78</v>
      </c>
      <c r="G9" s="63"/>
      <c r="H9" s="64"/>
    </row>
    <row r="10" spans="1:8" ht="27.75" customHeight="1" x14ac:dyDescent="0.2">
      <c r="A10" s="91" t="s">
        <v>13</v>
      </c>
      <c r="B10" s="67" t="s">
        <v>38</v>
      </c>
      <c r="C10" s="69" t="s">
        <v>117</v>
      </c>
      <c r="D10" s="95">
        <v>404</v>
      </c>
      <c r="E10" s="95">
        <v>44</v>
      </c>
      <c r="F10" s="110">
        <f t="shared" si="0"/>
        <v>448</v>
      </c>
      <c r="G10" s="63"/>
      <c r="H10" s="64"/>
    </row>
    <row r="11" spans="1:8" ht="15" customHeight="1" x14ac:dyDescent="0.2">
      <c r="A11" s="91" t="s">
        <v>15</v>
      </c>
      <c r="B11" s="67" t="s">
        <v>40</v>
      </c>
      <c r="C11" s="69" t="s">
        <v>41</v>
      </c>
      <c r="D11" s="95">
        <v>3046</v>
      </c>
      <c r="E11" s="95">
        <v>415</v>
      </c>
      <c r="F11" s="110">
        <f t="shared" si="0"/>
        <v>3461</v>
      </c>
      <c r="G11" s="63"/>
      <c r="H11" s="64"/>
    </row>
    <row r="12" spans="1:8" ht="22.5" x14ac:dyDescent="0.2">
      <c r="A12" s="91" t="s">
        <v>17</v>
      </c>
      <c r="B12" s="67" t="s">
        <v>42</v>
      </c>
      <c r="C12" s="69" t="s">
        <v>118</v>
      </c>
      <c r="D12" s="95">
        <v>3269</v>
      </c>
      <c r="E12" s="95">
        <v>2268</v>
      </c>
      <c r="F12" s="110">
        <f t="shared" si="0"/>
        <v>5537</v>
      </c>
      <c r="G12" s="63"/>
      <c r="H12" s="64"/>
    </row>
    <row r="13" spans="1:8" x14ac:dyDescent="0.2">
      <c r="A13" s="39" t="s">
        <v>44</v>
      </c>
      <c r="B13" s="67" t="s">
        <v>45</v>
      </c>
      <c r="C13" s="68" t="s">
        <v>46</v>
      </c>
      <c r="D13" s="95">
        <v>2597</v>
      </c>
      <c r="E13" s="95">
        <v>221</v>
      </c>
      <c r="F13" s="110">
        <f t="shared" si="0"/>
        <v>2818</v>
      </c>
      <c r="G13" s="63"/>
      <c r="H13" s="64"/>
    </row>
    <row r="14" spans="1:8" ht="22.5" x14ac:dyDescent="0.2">
      <c r="A14" s="39" t="s">
        <v>47</v>
      </c>
      <c r="B14" s="67" t="s">
        <v>48</v>
      </c>
      <c r="C14" s="69" t="s">
        <v>49</v>
      </c>
      <c r="D14" s="95">
        <v>864</v>
      </c>
      <c r="E14" s="95">
        <v>1000</v>
      </c>
      <c r="F14" s="110">
        <f t="shared" si="0"/>
        <v>1864</v>
      </c>
      <c r="G14" s="63"/>
      <c r="H14" s="64"/>
    </row>
    <row r="15" spans="1:8" ht="15" customHeight="1" x14ac:dyDescent="0.2">
      <c r="A15" s="39" t="s">
        <v>50</v>
      </c>
      <c r="B15" s="67" t="s">
        <v>51</v>
      </c>
      <c r="C15" s="68" t="s">
        <v>52</v>
      </c>
      <c r="D15" s="95">
        <v>393</v>
      </c>
      <c r="E15" s="95">
        <v>188</v>
      </c>
      <c r="F15" s="110">
        <f t="shared" si="0"/>
        <v>581</v>
      </c>
      <c r="G15" s="63"/>
      <c r="H15" s="64"/>
    </row>
    <row r="16" spans="1:8" x14ac:dyDescent="0.2">
      <c r="A16" s="39" t="s">
        <v>53</v>
      </c>
      <c r="B16" s="67" t="s">
        <v>54</v>
      </c>
      <c r="C16" s="68" t="s">
        <v>55</v>
      </c>
      <c r="D16" s="95">
        <v>123</v>
      </c>
      <c r="E16" s="95">
        <v>99</v>
      </c>
      <c r="F16" s="110">
        <f t="shared" si="0"/>
        <v>222</v>
      </c>
      <c r="G16" s="63"/>
      <c r="H16" s="64"/>
    </row>
    <row r="17" spans="1:9" ht="15" customHeight="1" x14ac:dyDescent="0.2">
      <c r="A17" s="39" t="s">
        <v>56</v>
      </c>
      <c r="B17" s="67" t="s">
        <v>57</v>
      </c>
      <c r="C17" s="68" t="s">
        <v>58</v>
      </c>
      <c r="D17" s="95">
        <v>249</v>
      </c>
      <c r="E17" s="95">
        <v>177</v>
      </c>
      <c r="F17" s="110">
        <f t="shared" si="0"/>
        <v>426</v>
      </c>
      <c r="G17" s="63"/>
      <c r="H17" s="64"/>
    </row>
    <row r="18" spans="1:9" ht="15" customHeight="1" x14ac:dyDescent="0.2">
      <c r="A18" s="39" t="s">
        <v>59</v>
      </c>
      <c r="B18" s="67" t="s">
        <v>60</v>
      </c>
      <c r="C18" s="68" t="s">
        <v>61</v>
      </c>
      <c r="D18" s="95">
        <v>2348</v>
      </c>
      <c r="E18" s="95">
        <v>1836</v>
      </c>
      <c r="F18" s="110">
        <f t="shared" si="0"/>
        <v>4184</v>
      </c>
      <c r="G18" s="63"/>
      <c r="H18" s="64"/>
    </row>
    <row r="19" spans="1:9" x14ac:dyDescent="0.2">
      <c r="A19" s="39" t="s">
        <v>62</v>
      </c>
      <c r="B19" s="67" t="s">
        <v>63</v>
      </c>
      <c r="C19" s="69" t="s">
        <v>64</v>
      </c>
      <c r="D19" s="95">
        <v>2465</v>
      </c>
      <c r="E19" s="95">
        <v>1071</v>
      </c>
      <c r="F19" s="110">
        <f t="shared" si="0"/>
        <v>3536</v>
      </c>
      <c r="G19" s="63"/>
      <c r="H19" s="64"/>
      <c r="I19" s="64"/>
    </row>
    <row r="20" spans="1:9" x14ac:dyDescent="0.2">
      <c r="A20" s="39" t="s">
        <v>65</v>
      </c>
      <c r="B20" s="67" t="s">
        <v>66</v>
      </c>
      <c r="C20" s="69" t="s">
        <v>67</v>
      </c>
      <c r="D20" s="95">
        <v>66</v>
      </c>
      <c r="E20" s="95">
        <v>68</v>
      </c>
      <c r="F20" s="110">
        <f t="shared" si="0"/>
        <v>134</v>
      </c>
      <c r="G20" s="63"/>
      <c r="H20" s="64"/>
    </row>
    <row r="21" spans="1:9" x14ac:dyDescent="0.2">
      <c r="A21" s="39" t="s">
        <v>68</v>
      </c>
      <c r="B21" s="67" t="s">
        <v>69</v>
      </c>
      <c r="C21" s="68" t="s">
        <v>70</v>
      </c>
      <c r="D21" s="95">
        <v>328</v>
      </c>
      <c r="E21" s="95">
        <v>561</v>
      </c>
      <c r="F21" s="110">
        <f t="shared" si="0"/>
        <v>889</v>
      </c>
      <c r="G21" s="63"/>
      <c r="H21" s="64"/>
    </row>
    <row r="22" spans="1:9" x14ac:dyDescent="0.2">
      <c r="A22" s="39" t="s">
        <v>71</v>
      </c>
      <c r="B22" s="67" t="s">
        <v>72</v>
      </c>
      <c r="C22" s="69" t="s">
        <v>73</v>
      </c>
      <c r="D22" s="95">
        <v>619</v>
      </c>
      <c r="E22" s="95">
        <v>1374</v>
      </c>
      <c r="F22" s="110">
        <f t="shared" si="0"/>
        <v>1993</v>
      </c>
      <c r="G22" s="63"/>
      <c r="H22" s="64"/>
    </row>
    <row r="23" spans="1:9" ht="15" customHeight="1" x14ac:dyDescent="0.2">
      <c r="A23" s="39" t="s">
        <v>74</v>
      </c>
      <c r="B23" s="67" t="s">
        <v>75</v>
      </c>
      <c r="C23" s="68" t="s">
        <v>76</v>
      </c>
      <c r="D23" s="95">
        <v>274</v>
      </c>
      <c r="E23" s="95">
        <v>143</v>
      </c>
      <c r="F23" s="110">
        <f t="shared" si="0"/>
        <v>417</v>
      </c>
      <c r="G23" s="63"/>
      <c r="H23" s="64"/>
    </row>
    <row r="24" spans="1:9" ht="15" customHeight="1" x14ac:dyDescent="0.2">
      <c r="A24" s="39" t="s">
        <v>77</v>
      </c>
      <c r="B24" s="67" t="s">
        <v>78</v>
      </c>
      <c r="C24" s="68" t="s">
        <v>79</v>
      </c>
      <c r="D24" s="95">
        <v>337</v>
      </c>
      <c r="E24" s="95">
        <v>473</v>
      </c>
      <c r="F24" s="110">
        <f t="shared" si="0"/>
        <v>810</v>
      </c>
      <c r="G24" s="63"/>
      <c r="H24" s="64"/>
    </row>
    <row r="25" spans="1:9" ht="39" customHeight="1" x14ac:dyDescent="0.2">
      <c r="A25" s="39" t="s">
        <v>80</v>
      </c>
      <c r="B25" s="67" t="s">
        <v>81</v>
      </c>
      <c r="C25" s="69" t="s">
        <v>82</v>
      </c>
      <c r="D25" s="95">
        <v>13</v>
      </c>
      <c r="E25" s="95">
        <v>14</v>
      </c>
      <c r="F25" s="110">
        <f t="shared" si="0"/>
        <v>27</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2</v>
      </c>
      <c r="F27" s="110">
        <f t="shared" si="0"/>
        <v>5</v>
      </c>
      <c r="G27" s="63"/>
      <c r="H27" s="64"/>
    </row>
    <row r="28" spans="1:9" ht="21" customHeight="1" x14ac:dyDescent="0.2">
      <c r="A28" s="151" t="s">
        <v>19</v>
      </c>
      <c r="B28" s="152"/>
      <c r="C28" s="152"/>
      <c r="D28" s="102">
        <f>SUM(D6:D27)</f>
        <v>21100</v>
      </c>
      <c r="E28" s="102">
        <f t="shared" ref="E28:F28" si="1">SUM(E6:E27)</f>
        <v>11341</v>
      </c>
      <c r="F28" s="102">
        <f t="shared" si="1"/>
        <v>32441</v>
      </c>
      <c r="G28" s="64"/>
      <c r="H28" s="64"/>
    </row>
    <row r="29" spans="1:9" ht="10.5" customHeight="1" x14ac:dyDescent="0.2">
      <c r="A29" s="83"/>
      <c r="G29" s="64"/>
      <c r="H29" s="64"/>
    </row>
    <row r="30" spans="1:9" ht="10.5" customHeight="1" x14ac:dyDescent="0.2">
      <c r="A30" s="153"/>
      <c r="B30" s="153"/>
      <c r="C30" s="153"/>
      <c r="D30" s="153"/>
      <c r="E30" s="153"/>
      <c r="F30" s="153"/>
      <c r="G30" s="64"/>
      <c r="H30" s="64"/>
    </row>
    <row r="31" spans="1:9" x14ac:dyDescent="0.2">
      <c r="A31" s="153"/>
      <c r="B31" s="153"/>
      <c r="C31" s="153"/>
      <c r="D31" s="153"/>
      <c r="E31" s="153"/>
      <c r="F31" s="153"/>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A2" sqref="A2:H3"/>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4" t="s">
        <v>136</v>
      </c>
      <c r="B2" s="154"/>
      <c r="C2" s="154"/>
      <c r="D2" s="154"/>
      <c r="E2" s="154"/>
      <c r="F2" s="154"/>
      <c r="G2" s="154"/>
      <c r="H2" s="154"/>
      <c r="L2" s="154"/>
      <c r="M2" s="154"/>
      <c r="N2" s="154"/>
      <c r="O2" s="154"/>
      <c r="P2" s="154"/>
      <c r="Q2" s="154"/>
    </row>
    <row r="3" spans="1:17" ht="19.5" customHeight="1" x14ac:dyDescent="0.2">
      <c r="A3" s="154"/>
      <c r="B3" s="154"/>
      <c r="C3" s="154"/>
      <c r="D3" s="154"/>
      <c r="E3" s="154"/>
      <c r="F3" s="154"/>
      <c r="G3" s="154"/>
      <c r="H3" s="154"/>
    </row>
    <row r="4" spans="1:17" x14ac:dyDescent="0.2">
      <c r="B4" s="5" t="s">
        <v>120</v>
      </c>
      <c r="C4" s="6"/>
      <c r="D4" s="5"/>
      <c r="E4" s="5"/>
      <c r="G4" s="120" t="str">
        <f>'T 2.'!H4</f>
        <v>Stanje: 30. studenoga 2024.</v>
      </c>
      <c r="H4" s="18"/>
    </row>
    <row r="5" spans="1:17" ht="22.5" x14ac:dyDescent="0.2">
      <c r="B5" s="22" t="s">
        <v>1</v>
      </c>
      <c r="C5" s="157" t="s">
        <v>89</v>
      </c>
      <c r="D5" s="158"/>
      <c r="E5" s="73" t="s">
        <v>2</v>
      </c>
      <c r="F5" s="74" t="s">
        <v>3</v>
      </c>
      <c r="G5" s="74" t="s">
        <v>4</v>
      </c>
      <c r="H5" s="66"/>
    </row>
    <row r="6" spans="1:17" x14ac:dyDescent="0.2">
      <c r="B6" s="14">
        <v>0</v>
      </c>
      <c r="C6" s="159">
        <v>1</v>
      </c>
      <c r="D6" s="160"/>
      <c r="E6" s="58">
        <v>2</v>
      </c>
      <c r="F6" s="58">
        <v>3</v>
      </c>
      <c r="G6" s="58">
        <v>4</v>
      </c>
      <c r="H6" s="64"/>
    </row>
    <row r="7" spans="1:17" x14ac:dyDescent="0.2">
      <c r="B7" s="16" t="s">
        <v>5</v>
      </c>
      <c r="C7" s="161" t="s">
        <v>95</v>
      </c>
      <c r="D7" s="162"/>
      <c r="E7" s="79">
        <v>1327</v>
      </c>
      <c r="F7" s="79">
        <v>680</v>
      </c>
      <c r="G7" s="80">
        <f>SUM(E7:F7)</f>
        <v>2007</v>
      </c>
      <c r="H7" s="63"/>
    </row>
    <row r="8" spans="1:17" x14ac:dyDescent="0.2">
      <c r="B8" s="16" t="s">
        <v>7</v>
      </c>
      <c r="C8" s="155" t="s">
        <v>96</v>
      </c>
      <c r="D8" s="156"/>
      <c r="E8" s="79">
        <v>458</v>
      </c>
      <c r="F8" s="79">
        <v>254</v>
      </c>
      <c r="G8" s="80">
        <f t="shared" ref="G8:G27" si="0">SUM(E8:F8)</f>
        <v>712</v>
      </c>
      <c r="H8" s="63"/>
    </row>
    <row r="9" spans="1:17" x14ac:dyDescent="0.2">
      <c r="B9" s="16" t="s">
        <v>9</v>
      </c>
      <c r="C9" s="155" t="s">
        <v>97</v>
      </c>
      <c r="D9" s="156"/>
      <c r="E9" s="79">
        <v>462</v>
      </c>
      <c r="F9" s="79">
        <v>251</v>
      </c>
      <c r="G9" s="80">
        <f t="shared" si="0"/>
        <v>713</v>
      </c>
      <c r="H9" s="63"/>
    </row>
    <row r="10" spans="1:17" x14ac:dyDescent="0.2">
      <c r="B10" s="16" t="s">
        <v>11</v>
      </c>
      <c r="C10" s="155" t="s">
        <v>98</v>
      </c>
      <c r="D10" s="156"/>
      <c r="E10" s="79">
        <v>593</v>
      </c>
      <c r="F10" s="79">
        <v>293</v>
      </c>
      <c r="G10" s="80">
        <f t="shared" si="0"/>
        <v>886</v>
      </c>
      <c r="H10" s="63"/>
    </row>
    <row r="11" spans="1:17" x14ac:dyDescent="0.2">
      <c r="B11" s="16" t="s">
        <v>13</v>
      </c>
      <c r="C11" s="155" t="s">
        <v>99</v>
      </c>
      <c r="D11" s="156"/>
      <c r="E11" s="79">
        <v>751</v>
      </c>
      <c r="F11" s="79">
        <v>441</v>
      </c>
      <c r="G11" s="80">
        <f t="shared" si="0"/>
        <v>1192</v>
      </c>
      <c r="H11" s="63"/>
    </row>
    <row r="12" spans="1:17" x14ac:dyDescent="0.2">
      <c r="B12" s="16" t="s">
        <v>15</v>
      </c>
      <c r="C12" s="155" t="s">
        <v>100</v>
      </c>
      <c r="D12" s="156"/>
      <c r="E12" s="79">
        <v>292</v>
      </c>
      <c r="F12" s="79">
        <v>191</v>
      </c>
      <c r="G12" s="80">
        <f t="shared" si="0"/>
        <v>483</v>
      </c>
      <c r="H12" s="63"/>
    </row>
    <row r="13" spans="1:17" x14ac:dyDescent="0.2">
      <c r="B13" s="16" t="s">
        <v>17</v>
      </c>
      <c r="C13" s="163" t="s">
        <v>101</v>
      </c>
      <c r="D13" s="164"/>
      <c r="E13" s="79">
        <v>359</v>
      </c>
      <c r="F13" s="79">
        <v>185</v>
      </c>
      <c r="G13" s="80">
        <f t="shared" si="0"/>
        <v>544</v>
      </c>
      <c r="H13" s="63"/>
    </row>
    <row r="14" spans="1:17" x14ac:dyDescent="0.2">
      <c r="B14" s="59" t="s">
        <v>44</v>
      </c>
      <c r="C14" s="155" t="s">
        <v>102</v>
      </c>
      <c r="D14" s="156"/>
      <c r="E14" s="79">
        <v>1987</v>
      </c>
      <c r="F14" s="79">
        <v>1203</v>
      </c>
      <c r="G14" s="80">
        <f t="shared" si="0"/>
        <v>3190</v>
      </c>
      <c r="H14" s="63"/>
      <c r="J14" s="60"/>
    </row>
    <row r="15" spans="1:17" x14ac:dyDescent="0.2">
      <c r="B15" s="59" t="s">
        <v>47</v>
      </c>
      <c r="C15" s="155" t="s">
        <v>103</v>
      </c>
      <c r="D15" s="156"/>
      <c r="E15" s="79">
        <v>159</v>
      </c>
      <c r="F15" s="79">
        <v>81</v>
      </c>
      <c r="G15" s="80">
        <f t="shared" si="0"/>
        <v>240</v>
      </c>
      <c r="H15" s="63"/>
    </row>
    <row r="16" spans="1:17" x14ac:dyDescent="0.2">
      <c r="B16" s="59" t="s">
        <v>50</v>
      </c>
      <c r="C16" s="155" t="s">
        <v>104</v>
      </c>
      <c r="D16" s="156"/>
      <c r="E16" s="79">
        <v>223</v>
      </c>
      <c r="F16" s="79">
        <v>128</v>
      </c>
      <c r="G16" s="80">
        <f t="shared" si="0"/>
        <v>351</v>
      </c>
      <c r="H16" s="63"/>
    </row>
    <row r="17" spans="2:8" x14ac:dyDescent="0.2">
      <c r="B17" s="59" t="s">
        <v>53</v>
      </c>
      <c r="C17" s="155" t="s">
        <v>105</v>
      </c>
      <c r="D17" s="156"/>
      <c r="E17" s="79">
        <v>210</v>
      </c>
      <c r="F17" s="79">
        <v>93</v>
      </c>
      <c r="G17" s="80">
        <f t="shared" si="0"/>
        <v>303</v>
      </c>
      <c r="H17" s="63"/>
    </row>
    <row r="18" spans="2:8" x14ac:dyDescent="0.2">
      <c r="B18" s="59" t="s">
        <v>56</v>
      </c>
      <c r="C18" s="155" t="s">
        <v>106</v>
      </c>
      <c r="D18" s="156"/>
      <c r="E18" s="79">
        <v>562</v>
      </c>
      <c r="F18" s="79">
        <v>209</v>
      </c>
      <c r="G18" s="80">
        <f t="shared" si="0"/>
        <v>771</v>
      </c>
      <c r="H18" s="63"/>
    </row>
    <row r="19" spans="2:8" x14ac:dyDescent="0.2">
      <c r="B19" s="59" t="s">
        <v>59</v>
      </c>
      <c r="C19" s="155" t="s">
        <v>107</v>
      </c>
      <c r="D19" s="156"/>
      <c r="E19" s="79">
        <v>754</v>
      </c>
      <c r="F19" s="79">
        <v>313</v>
      </c>
      <c r="G19" s="80">
        <f t="shared" si="0"/>
        <v>1067</v>
      </c>
      <c r="H19" s="63"/>
    </row>
    <row r="20" spans="2:8" x14ac:dyDescent="0.2">
      <c r="B20" s="59" t="s">
        <v>62</v>
      </c>
      <c r="C20" s="155" t="s">
        <v>108</v>
      </c>
      <c r="D20" s="156"/>
      <c r="E20" s="79">
        <v>1134</v>
      </c>
      <c r="F20" s="79">
        <v>458</v>
      </c>
      <c r="G20" s="80">
        <f t="shared" si="0"/>
        <v>1592</v>
      </c>
      <c r="H20" s="63"/>
    </row>
    <row r="21" spans="2:8" x14ac:dyDescent="0.2">
      <c r="B21" s="59" t="s">
        <v>65</v>
      </c>
      <c r="C21" s="155" t="s">
        <v>109</v>
      </c>
      <c r="D21" s="156"/>
      <c r="E21" s="79">
        <v>406</v>
      </c>
      <c r="F21" s="79">
        <v>231</v>
      </c>
      <c r="G21" s="80">
        <f t="shared" si="0"/>
        <v>637</v>
      </c>
      <c r="H21" s="63"/>
    </row>
    <row r="22" spans="2:8" x14ac:dyDescent="0.2">
      <c r="B22" s="59" t="s">
        <v>68</v>
      </c>
      <c r="C22" s="155" t="s">
        <v>110</v>
      </c>
      <c r="D22" s="156"/>
      <c r="E22" s="79">
        <v>466</v>
      </c>
      <c r="F22" s="79">
        <v>198</v>
      </c>
      <c r="G22" s="80">
        <f t="shared" si="0"/>
        <v>664</v>
      </c>
      <c r="H22" s="63"/>
    </row>
    <row r="23" spans="2:8" x14ac:dyDescent="0.2">
      <c r="B23" s="59" t="s">
        <v>71</v>
      </c>
      <c r="C23" s="155" t="s">
        <v>111</v>
      </c>
      <c r="D23" s="156"/>
      <c r="E23" s="79">
        <v>2364</v>
      </c>
      <c r="F23" s="79">
        <v>1130</v>
      </c>
      <c r="G23" s="80">
        <f t="shared" si="0"/>
        <v>3494</v>
      </c>
      <c r="H23" s="63"/>
    </row>
    <row r="24" spans="2:8" x14ac:dyDescent="0.2">
      <c r="B24" s="59" t="s">
        <v>74</v>
      </c>
      <c r="C24" s="155" t="s">
        <v>112</v>
      </c>
      <c r="D24" s="156"/>
      <c r="E24" s="79">
        <v>1416</v>
      </c>
      <c r="F24" s="79">
        <v>960</v>
      </c>
      <c r="G24" s="80">
        <f t="shared" si="0"/>
        <v>2376</v>
      </c>
      <c r="H24" s="63"/>
    </row>
    <row r="25" spans="2:8" x14ac:dyDescent="0.2">
      <c r="B25" s="59" t="s">
        <v>77</v>
      </c>
      <c r="C25" s="155" t="s">
        <v>113</v>
      </c>
      <c r="D25" s="156"/>
      <c r="E25" s="79">
        <v>574</v>
      </c>
      <c r="F25" s="79">
        <v>322</v>
      </c>
      <c r="G25" s="80">
        <f t="shared" si="0"/>
        <v>896</v>
      </c>
      <c r="H25" s="63"/>
    </row>
    <row r="26" spans="2:8" x14ac:dyDescent="0.2">
      <c r="B26" s="59" t="s">
        <v>80</v>
      </c>
      <c r="C26" s="155" t="s">
        <v>114</v>
      </c>
      <c r="D26" s="156"/>
      <c r="E26" s="79">
        <v>526</v>
      </c>
      <c r="F26" s="79">
        <v>259</v>
      </c>
      <c r="G26" s="80">
        <f t="shared" si="0"/>
        <v>785</v>
      </c>
      <c r="H26" s="63"/>
    </row>
    <row r="27" spans="2:8" x14ac:dyDescent="0.2">
      <c r="B27" s="59" t="s">
        <v>83</v>
      </c>
      <c r="C27" s="155" t="s">
        <v>115</v>
      </c>
      <c r="D27" s="156"/>
      <c r="E27" s="79">
        <v>6077</v>
      </c>
      <c r="F27" s="79">
        <v>3461</v>
      </c>
      <c r="G27" s="80">
        <f t="shared" si="0"/>
        <v>9538</v>
      </c>
      <c r="H27" s="63"/>
    </row>
    <row r="28" spans="2:8" ht="20.25" customHeight="1" x14ac:dyDescent="0.2">
      <c r="B28" s="166" t="s">
        <v>19</v>
      </c>
      <c r="C28" s="167"/>
      <c r="D28" s="168"/>
      <c r="E28" s="81">
        <f>SUM(E7:E27)</f>
        <v>21100</v>
      </c>
      <c r="F28" s="81">
        <f t="shared" ref="F28:G28" si="1">SUM(F7:F27)</f>
        <v>11341</v>
      </c>
      <c r="G28" s="81">
        <f t="shared" si="1"/>
        <v>32441</v>
      </c>
      <c r="H28" s="64"/>
    </row>
    <row r="29" spans="2:8" x14ac:dyDescent="0.2">
      <c r="B29" s="83"/>
    </row>
    <row r="30" spans="2:8" x14ac:dyDescent="0.2">
      <c r="B30" s="165"/>
      <c r="C30" s="165"/>
      <c r="D30" s="165"/>
      <c r="E30" s="165"/>
      <c r="F30" s="165"/>
      <c r="G30" s="165"/>
    </row>
    <row r="31" spans="2:8" x14ac:dyDescent="0.2">
      <c r="B31" s="165"/>
      <c r="C31" s="165"/>
      <c r="D31" s="165"/>
      <c r="E31" s="165"/>
      <c r="F31" s="165"/>
      <c r="G31" s="165"/>
    </row>
  </sheetData>
  <mergeCells count="27">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9" t="s">
        <v>127</v>
      </c>
      <c r="B1" s="169"/>
      <c r="C1" s="169"/>
      <c r="D1" s="169"/>
      <c r="E1" s="169"/>
      <c r="F1" s="169"/>
      <c r="G1" s="21"/>
    </row>
    <row r="2" spans="1:8" ht="7.5" customHeight="1" x14ac:dyDescent="0.2">
      <c r="A2" s="57"/>
      <c r="B2" s="57"/>
      <c r="C2" s="57"/>
      <c r="D2" s="57"/>
      <c r="E2" s="57"/>
      <c r="F2" s="57"/>
      <c r="G2" s="57"/>
    </row>
    <row r="3" spans="1:8" ht="15" customHeight="1" x14ac:dyDescent="0.2">
      <c r="A3" s="5" t="s">
        <v>121</v>
      </c>
      <c r="B3" s="6"/>
      <c r="C3" s="5"/>
      <c r="D3" s="5"/>
      <c r="F3" s="120" t="str">
        <f>'T 2.'!H4</f>
        <v>Stanje: 30. studenoga 2024.</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2700</v>
      </c>
      <c r="E6" s="116">
        <v>1284</v>
      </c>
      <c r="F6" s="117">
        <v>3984</v>
      </c>
      <c r="G6" s="63"/>
      <c r="H6" s="64"/>
    </row>
    <row r="7" spans="1:8" x14ac:dyDescent="0.2">
      <c r="A7" s="90" t="s">
        <v>7</v>
      </c>
      <c r="B7" s="67" t="s">
        <v>32</v>
      </c>
      <c r="C7" s="68" t="s">
        <v>33</v>
      </c>
      <c r="D7" s="116">
        <v>384</v>
      </c>
      <c r="E7" s="116">
        <v>36</v>
      </c>
      <c r="F7" s="117">
        <v>420</v>
      </c>
      <c r="G7" s="63"/>
      <c r="H7" s="64"/>
    </row>
    <row r="8" spans="1:8" x14ac:dyDescent="0.2">
      <c r="A8" s="91" t="s">
        <v>9</v>
      </c>
      <c r="B8" s="67" t="s">
        <v>34</v>
      </c>
      <c r="C8" s="68" t="s">
        <v>35</v>
      </c>
      <c r="D8" s="116">
        <v>20853</v>
      </c>
      <c r="E8" s="116">
        <v>9630</v>
      </c>
      <c r="F8" s="117">
        <v>30483</v>
      </c>
      <c r="G8" s="63"/>
      <c r="H8" s="64"/>
    </row>
    <row r="9" spans="1:8" x14ac:dyDescent="0.2">
      <c r="A9" s="91" t="s">
        <v>11</v>
      </c>
      <c r="B9" s="67" t="s">
        <v>36</v>
      </c>
      <c r="C9" s="69" t="s">
        <v>37</v>
      </c>
      <c r="D9" s="116">
        <v>1141</v>
      </c>
      <c r="E9" s="116">
        <v>345</v>
      </c>
      <c r="F9" s="117">
        <v>1486</v>
      </c>
      <c r="G9" s="63"/>
      <c r="H9" s="64"/>
    </row>
    <row r="10" spans="1:8" ht="27.75" customHeight="1" x14ac:dyDescent="0.2">
      <c r="A10" s="91" t="s">
        <v>13</v>
      </c>
      <c r="B10" s="67" t="s">
        <v>38</v>
      </c>
      <c r="C10" s="69" t="s">
        <v>117</v>
      </c>
      <c r="D10" s="116">
        <v>1119</v>
      </c>
      <c r="E10" s="116">
        <v>417</v>
      </c>
      <c r="F10" s="117">
        <v>1536</v>
      </c>
      <c r="G10" s="63"/>
      <c r="H10" s="64"/>
    </row>
    <row r="11" spans="1:8" ht="15" customHeight="1" x14ac:dyDescent="0.2">
      <c r="A11" s="91" t="s">
        <v>15</v>
      </c>
      <c r="B11" s="67" t="s">
        <v>40</v>
      </c>
      <c r="C11" s="69" t="s">
        <v>41</v>
      </c>
      <c r="D11" s="116">
        <v>13831</v>
      </c>
      <c r="E11" s="116">
        <v>2094</v>
      </c>
      <c r="F11" s="117">
        <v>15925</v>
      </c>
      <c r="G11" s="63"/>
      <c r="H11" s="64"/>
    </row>
    <row r="12" spans="1:8" ht="22.5" x14ac:dyDescent="0.2">
      <c r="A12" s="91" t="s">
        <v>17</v>
      </c>
      <c r="B12" s="67" t="s">
        <v>42</v>
      </c>
      <c r="C12" s="69" t="s">
        <v>118</v>
      </c>
      <c r="D12" s="116">
        <v>15863</v>
      </c>
      <c r="E12" s="116">
        <v>17184</v>
      </c>
      <c r="F12" s="117">
        <v>33047</v>
      </c>
      <c r="G12" s="63"/>
      <c r="H12" s="64"/>
    </row>
    <row r="13" spans="1:8" x14ac:dyDescent="0.2">
      <c r="A13" s="39" t="s">
        <v>44</v>
      </c>
      <c r="B13" s="67" t="s">
        <v>45</v>
      </c>
      <c r="C13" s="68" t="s">
        <v>46</v>
      </c>
      <c r="D13" s="116">
        <v>7285</v>
      </c>
      <c r="E13" s="116">
        <v>2283</v>
      </c>
      <c r="F13" s="117">
        <v>9568</v>
      </c>
      <c r="G13" s="63"/>
      <c r="H13" s="64"/>
    </row>
    <row r="14" spans="1:8" ht="22.5" x14ac:dyDescent="0.2">
      <c r="A14" s="39" t="s">
        <v>47</v>
      </c>
      <c r="B14" s="67" t="s">
        <v>48</v>
      </c>
      <c r="C14" s="69" t="s">
        <v>49</v>
      </c>
      <c r="D14" s="116">
        <v>6907</v>
      </c>
      <c r="E14" s="116">
        <v>7314</v>
      </c>
      <c r="F14" s="117">
        <v>14221</v>
      </c>
      <c r="G14" s="63"/>
      <c r="H14" s="64"/>
    </row>
    <row r="15" spans="1:8" ht="15" customHeight="1" x14ac:dyDescent="0.2">
      <c r="A15" s="39" t="s">
        <v>50</v>
      </c>
      <c r="B15" s="67" t="s">
        <v>51</v>
      </c>
      <c r="C15" s="68" t="s">
        <v>52</v>
      </c>
      <c r="D15" s="116">
        <v>9297</v>
      </c>
      <c r="E15" s="116">
        <v>5154</v>
      </c>
      <c r="F15" s="117">
        <v>14451</v>
      </c>
      <c r="G15" s="63"/>
      <c r="H15" s="64"/>
    </row>
    <row r="16" spans="1:8" x14ac:dyDescent="0.2">
      <c r="A16" s="39" t="s">
        <v>53</v>
      </c>
      <c r="B16" s="67" t="s">
        <v>54</v>
      </c>
      <c r="C16" s="68" t="s">
        <v>55</v>
      </c>
      <c r="D16" s="116">
        <v>1410</v>
      </c>
      <c r="E16" s="116">
        <v>2902</v>
      </c>
      <c r="F16" s="117">
        <v>4312</v>
      </c>
      <c r="G16" s="63"/>
      <c r="H16" s="64"/>
    </row>
    <row r="17" spans="1:8" ht="15" customHeight="1" x14ac:dyDescent="0.2">
      <c r="A17" s="39" t="s">
        <v>56</v>
      </c>
      <c r="B17" s="67" t="s">
        <v>57</v>
      </c>
      <c r="C17" s="68" t="s">
        <v>58</v>
      </c>
      <c r="D17" s="116">
        <v>875</v>
      </c>
      <c r="E17" s="116">
        <v>529</v>
      </c>
      <c r="F17" s="117">
        <v>1404</v>
      </c>
      <c r="G17" s="63"/>
      <c r="H17" s="64"/>
    </row>
    <row r="18" spans="1:8" ht="15" customHeight="1" x14ac:dyDescent="0.2">
      <c r="A18" s="39" t="s">
        <v>59</v>
      </c>
      <c r="B18" s="67" t="s">
        <v>60</v>
      </c>
      <c r="C18" s="68" t="s">
        <v>61</v>
      </c>
      <c r="D18" s="116">
        <v>7171</v>
      </c>
      <c r="E18" s="116">
        <v>8256</v>
      </c>
      <c r="F18" s="117">
        <v>15427</v>
      </c>
      <c r="G18" s="63"/>
      <c r="H18" s="64"/>
    </row>
    <row r="19" spans="1:8" x14ac:dyDescent="0.2">
      <c r="A19" s="39" t="s">
        <v>62</v>
      </c>
      <c r="B19" s="67" t="s">
        <v>63</v>
      </c>
      <c r="C19" s="69" t="s">
        <v>64</v>
      </c>
      <c r="D19" s="116">
        <v>3121</v>
      </c>
      <c r="E19" s="116">
        <v>2639</v>
      </c>
      <c r="F19" s="117">
        <v>5760</v>
      </c>
      <c r="G19" s="63"/>
      <c r="H19" s="64"/>
    </row>
    <row r="20" spans="1:8" x14ac:dyDescent="0.2">
      <c r="A20" s="39" t="s">
        <v>65</v>
      </c>
      <c r="B20" s="67" t="s">
        <v>66</v>
      </c>
      <c r="C20" s="69" t="s">
        <v>67</v>
      </c>
      <c r="D20" s="116">
        <v>4300</v>
      </c>
      <c r="E20" s="116">
        <v>3804</v>
      </c>
      <c r="F20" s="117">
        <v>8104</v>
      </c>
      <c r="G20" s="63"/>
      <c r="H20" s="64"/>
    </row>
    <row r="21" spans="1:8" x14ac:dyDescent="0.2">
      <c r="A21" s="39" t="s">
        <v>68</v>
      </c>
      <c r="B21" s="67" t="s">
        <v>69</v>
      </c>
      <c r="C21" s="68" t="s">
        <v>70</v>
      </c>
      <c r="D21" s="116">
        <v>643</v>
      </c>
      <c r="E21" s="116">
        <v>3574</v>
      </c>
      <c r="F21" s="117">
        <v>4217</v>
      </c>
      <c r="G21" s="63"/>
      <c r="H21" s="64"/>
    </row>
    <row r="22" spans="1:8" x14ac:dyDescent="0.2">
      <c r="A22" s="39" t="s">
        <v>71</v>
      </c>
      <c r="B22" s="67" t="s">
        <v>72</v>
      </c>
      <c r="C22" s="69" t="s">
        <v>73</v>
      </c>
      <c r="D22" s="116">
        <v>4455</v>
      </c>
      <c r="E22" s="116">
        <v>14118</v>
      </c>
      <c r="F22" s="117">
        <v>18573</v>
      </c>
      <c r="G22" s="63"/>
      <c r="H22" s="64"/>
    </row>
    <row r="23" spans="1:8" ht="15" customHeight="1" x14ac:dyDescent="0.2">
      <c r="A23" s="39" t="s">
        <v>74</v>
      </c>
      <c r="B23" s="67" t="s">
        <v>75</v>
      </c>
      <c r="C23" s="68" t="s">
        <v>76</v>
      </c>
      <c r="D23" s="116">
        <v>1331</v>
      </c>
      <c r="E23" s="116">
        <v>1916</v>
      </c>
      <c r="F23" s="117">
        <v>3247</v>
      </c>
      <c r="G23" s="63"/>
      <c r="H23" s="64"/>
    </row>
    <row r="24" spans="1:8" ht="15" customHeight="1" x14ac:dyDescent="0.2">
      <c r="A24" s="39" t="s">
        <v>77</v>
      </c>
      <c r="B24" s="67" t="s">
        <v>78</v>
      </c>
      <c r="C24" s="68" t="s">
        <v>79</v>
      </c>
      <c r="D24" s="116">
        <v>1269</v>
      </c>
      <c r="E24" s="116">
        <v>4477</v>
      </c>
      <c r="F24" s="117">
        <v>5746</v>
      </c>
      <c r="G24" s="63"/>
      <c r="H24" s="64"/>
    </row>
    <row r="25" spans="1:8" ht="39" customHeight="1" x14ac:dyDescent="0.2">
      <c r="A25" s="39" t="s">
        <v>80</v>
      </c>
      <c r="B25" s="67" t="s">
        <v>81</v>
      </c>
      <c r="C25" s="69" t="s">
        <v>82</v>
      </c>
      <c r="D25" s="116">
        <v>22</v>
      </c>
      <c r="E25" s="116">
        <v>118</v>
      </c>
      <c r="F25" s="117">
        <v>140</v>
      </c>
      <c r="G25" s="63"/>
      <c r="H25" s="64"/>
    </row>
    <row r="26" spans="1:8" x14ac:dyDescent="0.2">
      <c r="A26" s="39" t="s">
        <v>83</v>
      </c>
      <c r="B26" s="67" t="s">
        <v>84</v>
      </c>
      <c r="C26" s="69" t="s">
        <v>85</v>
      </c>
      <c r="D26" s="116">
        <v>13</v>
      </c>
      <c r="E26" s="116">
        <v>18</v>
      </c>
      <c r="F26" s="117">
        <v>31</v>
      </c>
      <c r="G26" s="63"/>
      <c r="H26" s="64"/>
    </row>
    <row r="27" spans="1:8" ht="15" customHeight="1" x14ac:dyDescent="0.2">
      <c r="A27" s="92" t="s">
        <v>86</v>
      </c>
      <c r="B27" s="70"/>
      <c r="C27" s="87" t="s">
        <v>87</v>
      </c>
      <c r="D27" s="116">
        <v>101</v>
      </c>
      <c r="E27" s="116">
        <v>73</v>
      </c>
      <c r="F27" s="117">
        <v>174</v>
      </c>
      <c r="G27" s="63"/>
      <c r="H27" s="64"/>
    </row>
    <row r="28" spans="1:8" ht="21" customHeight="1" x14ac:dyDescent="0.2">
      <c r="A28" s="151" t="s">
        <v>19</v>
      </c>
      <c r="B28" s="152"/>
      <c r="C28" s="152"/>
      <c r="D28" s="102">
        <f>SUM(D6:D27)</f>
        <v>104091</v>
      </c>
      <c r="E28" s="102">
        <f t="shared" ref="E28" si="0">SUM(E6:E27)</f>
        <v>88165</v>
      </c>
      <c r="F28" s="102">
        <f t="shared" ref="F7:F28" si="1">SUM(D28:E28)</f>
        <v>192256</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1" t="s">
        <v>123</v>
      </c>
      <c r="B49" s="171"/>
      <c r="C49" s="171"/>
      <c r="D49" s="171"/>
      <c r="E49" s="171"/>
      <c r="F49" s="171"/>
      <c r="G49" s="77"/>
    </row>
    <row r="50" spans="1:9" ht="70.5" customHeight="1" x14ac:dyDescent="0.2">
      <c r="A50" s="171" t="s">
        <v>124</v>
      </c>
      <c r="B50" s="171"/>
      <c r="C50" s="171"/>
      <c r="D50" s="171"/>
      <c r="E50" s="171"/>
      <c r="F50" s="171"/>
      <c r="G50" s="78"/>
    </row>
    <row r="51" spans="1:9" ht="22.5" customHeight="1" x14ac:dyDescent="0.2">
      <c r="A51" s="170" t="s">
        <v>125</v>
      </c>
      <c r="B51" s="170"/>
      <c r="C51" s="170"/>
      <c r="D51" s="170"/>
      <c r="E51" s="170"/>
      <c r="F51" s="170"/>
      <c r="G51" s="82"/>
      <c r="H51" s="82"/>
      <c r="I51" s="82"/>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9" t="s">
        <v>128</v>
      </c>
      <c r="B2" s="169"/>
      <c r="C2" s="169"/>
      <c r="D2" s="169"/>
      <c r="E2" s="169"/>
      <c r="F2" s="169"/>
      <c r="G2" s="169"/>
      <c r="H2" s="169"/>
    </row>
    <row r="3" spans="1:16" ht="5.25" customHeight="1" x14ac:dyDescent="0.2">
      <c r="B3" s="76"/>
      <c r="C3" s="76"/>
      <c r="D3" s="76"/>
      <c r="E3" s="76"/>
      <c r="F3" s="76"/>
      <c r="G3" s="76"/>
      <c r="H3" s="21"/>
    </row>
    <row r="4" spans="1:16" x14ac:dyDescent="0.2">
      <c r="B4" s="5" t="s">
        <v>122</v>
      </c>
      <c r="C4" s="6"/>
      <c r="D4" s="5"/>
      <c r="E4" s="5"/>
      <c r="G4" s="120" t="str">
        <f>'T 2.'!H4</f>
        <v>Stanje: 30. studenoga 2024.</v>
      </c>
      <c r="H4" s="18"/>
    </row>
    <row r="5" spans="1:16" ht="22.5" x14ac:dyDescent="0.2">
      <c r="B5" s="22" t="s">
        <v>1</v>
      </c>
      <c r="C5" s="157" t="s">
        <v>89</v>
      </c>
      <c r="D5" s="158"/>
      <c r="E5" s="73" t="s">
        <v>2</v>
      </c>
      <c r="F5" s="74" t="s">
        <v>3</v>
      </c>
      <c r="G5" s="74" t="s">
        <v>4</v>
      </c>
      <c r="H5" s="66"/>
    </row>
    <row r="6" spans="1:16" x14ac:dyDescent="0.2">
      <c r="B6" s="14">
        <v>0</v>
      </c>
      <c r="C6" s="159">
        <v>1</v>
      </c>
      <c r="D6" s="160"/>
      <c r="E6" s="58">
        <v>2</v>
      </c>
      <c r="F6" s="58">
        <v>3</v>
      </c>
      <c r="G6" s="58">
        <v>4</v>
      </c>
      <c r="H6" s="64"/>
      <c r="K6" s="169"/>
      <c r="L6" s="169"/>
      <c r="M6" s="169"/>
      <c r="N6" s="169"/>
      <c r="O6" s="169"/>
      <c r="P6" s="169"/>
    </row>
    <row r="7" spans="1:16" x14ac:dyDescent="0.2">
      <c r="B7" s="16" t="s">
        <v>5</v>
      </c>
      <c r="C7" s="161" t="s">
        <v>95</v>
      </c>
      <c r="D7" s="162"/>
      <c r="E7" s="79">
        <v>8111</v>
      </c>
      <c r="F7" s="79">
        <v>5055</v>
      </c>
      <c r="G7" s="80">
        <f>SUM(E7:F7)</f>
        <v>13166</v>
      </c>
      <c r="H7" s="63"/>
    </row>
    <row r="8" spans="1:16" x14ac:dyDescent="0.2">
      <c r="B8" s="16" t="s">
        <v>7</v>
      </c>
      <c r="C8" s="155" t="s">
        <v>96</v>
      </c>
      <c r="D8" s="156"/>
      <c r="E8" s="79">
        <v>3056</v>
      </c>
      <c r="F8" s="79">
        <v>2306</v>
      </c>
      <c r="G8" s="80">
        <f t="shared" ref="G8:G27" si="0">SUM(E8:F8)</f>
        <v>5362</v>
      </c>
      <c r="H8" s="63"/>
    </row>
    <row r="9" spans="1:16" x14ac:dyDescent="0.2">
      <c r="B9" s="16" t="s">
        <v>9</v>
      </c>
      <c r="C9" s="155" t="s">
        <v>97</v>
      </c>
      <c r="D9" s="156"/>
      <c r="E9" s="79">
        <v>2528</v>
      </c>
      <c r="F9" s="79">
        <v>2083</v>
      </c>
      <c r="G9" s="80">
        <f t="shared" si="0"/>
        <v>4611</v>
      </c>
      <c r="H9" s="63"/>
    </row>
    <row r="10" spans="1:16" x14ac:dyDescent="0.2">
      <c r="B10" s="16" t="s">
        <v>11</v>
      </c>
      <c r="C10" s="155" t="s">
        <v>98</v>
      </c>
      <c r="D10" s="156"/>
      <c r="E10" s="79">
        <v>2145</v>
      </c>
      <c r="F10" s="79">
        <v>1660</v>
      </c>
      <c r="G10" s="80">
        <f t="shared" si="0"/>
        <v>3805</v>
      </c>
      <c r="H10" s="63"/>
    </row>
    <row r="11" spans="1:16" x14ac:dyDescent="0.2">
      <c r="B11" s="16" t="s">
        <v>13</v>
      </c>
      <c r="C11" s="155" t="s">
        <v>99</v>
      </c>
      <c r="D11" s="156"/>
      <c r="E11" s="79">
        <v>5885</v>
      </c>
      <c r="F11" s="79">
        <v>4371</v>
      </c>
      <c r="G11" s="80">
        <f t="shared" si="0"/>
        <v>10256</v>
      </c>
      <c r="H11" s="63"/>
    </row>
    <row r="12" spans="1:16" x14ac:dyDescent="0.2">
      <c r="B12" s="16" t="s">
        <v>15</v>
      </c>
      <c r="C12" s="155" t="s">
        <v>100</v>
      </c>
      <c r="D12" s="156"/>
      <c r="E12" s="79">
        <v>2451</v>
      </c>
      <c r="F12" s="79">
        <v>1908</v>
      </c>
      <c r="G12" s="80">
        <f t="shared" si="0"/>
        <v>4359</v>
      </c>
      <c r="H12" s="63"/>
    </row>
    <row r="13" spans="1:16" x14ac:dyDescent="0.2">
      <c r="B13" s="16" t="s">
        <v>17</v>
      </c>
      <c r="C13" s="163" t="s">
        <v>101</v>
      </c>
      <c r="D13" s="164"/>
      <c r="E13" s="79">
        <v>2230</v>
      </c>
      <c r="F13" s="79">
        <v>1707</v>
      </c>
      <c r="G13" s="80">
        <f t="shared" si="0"/>
        <v>3937</v>
      </c>
      <c r="H13" s="63"/>
    </row>
    <row r="14" spans="1:16" x14ac:dyDescent="0.2">
      <c r="B14" s="59" t="s">
        <v>44</v>
      </c>
      <c r="C14" s="155" t="s">
        <v>102</v>
      </c>
      <c r="D14" s="156"/>
      <c r="E14" s="79">
        <v>5652</v>
      </c>
      <c r="F14" s="79">
        <v>5241</v>
      </c>
      <c r="G14" s="80">
        <f t="shared" si="0"/>
        <v>10893</v>
      </c>
      <c r="H14" s="63"/>
      <c r="J14" s="60"/>
    </row>
    <row r="15" spans="1:16" x14ac:dyDescent="0.2">
      <c r="B15" s="59" t="s">
        <v>47</v>
      </c>
      <c r="C15" s="155" t="s">
        <v>103</v>
      </c>
      <c r="D15" s="156"/>
      <c r="E15" s="79">
        <v>737</v>
      </c>
      <c r="F15" s="79">
        <v>709</v>
      </c>
      <c r="G15" s="80">
        <f t="shared" si="0"/>
        <v>1446</v>
      </c>
      <c r="H15" s="63"/>
    </row>
    <row r="16" spans="1:16" x14ac:dyDescent="0.2">
      <c r="B16" s="59" t="s">
        <v>50</v>
      </c>
      <c r="C16" s="155" t="s">
        <v>104</v>
      </c>
      <c r="D16" s="156"/>
      <c r="E16" s="79">
        <v>1382</v>
      </c>
      <c r="F16" s="79">
        <v>1150</v>
      </c>
      <c r="G16" s="80">
        <f t="shared" si="0"/>
        <v>2532</v>
      </c>
      <c r="H16" s="63"/>
    </row>
    <row r="17" spans="2:8" x14ac:dyDescent="0.2">
      <c r="B17" s="59" t="s">
        <v>53</v>
      </c>
      <c r="C17" s="155" t="s">
        <v>105</v>
      </c>
      <c r="D17" s="156"/>
      <c r="E17" s="79">
        <v>1294</v>
      </c>
      <c r="F17" s="79">
        <v>998</v>
      </c>
      <c r="G17" s="80">
        <f t="shared" si="0"/>
        <v>2292</v>
      </c>
      <c r="H17" s="63"/>
    </row>
    <row r="18" spans="2:8" x14ac:dyDescent="0.2">
      <c r="B18" s="59" t="s">
        <v>56</v>
      </c>
      <c r="C18" s="155" t="s">
        <v>106</v>
      </c>
      <c r="D18" s="156"/>
      <c r="E18" s="79">
        <v>3213</v>
      </c>
      <c r="F18" s="79">
        <v>2109</v>
      </c>
      <c r="G18" s="80">
        <f t="shared" si="0"/>
        <v>5322</v>
      </c>
      <c r="H18" s="63"/>
    </row>
    <row r="19" spans="2:8" x14ac:dyDescent="0.2">
      <c r="B19" s="59" t="s">
        <v>59</v>
      </c>
      <c r="C19" s="155" t="s">
        <v>107</v>
      </c>
      <c r="D19" s="156"/>
      <c r="E19" s="79">
        <v>3101</v>
      </c>
      <c r="F19" s="79">
        <v>2981</v>
      </c>
      <c r="G19" s="80">
        <f t="shared" si="0"/>
        <v>6082</v>
      </c>
      <c r="H19" s="63"/>
    </row>
    <row r="20" spans="2:8" x14ac:dyDescent="0.2">
      <c r="B20" s="59" t="s">
        <v>62</v>
      </c>
      <c r="C20" s="155" t="s">
        <v>108</v>
      </c>
      <c r="D20" s="156"/>
      <c r="E20" s="79">
        <v>6835</v>
      </c>
      <c r="F20" s="79">
        <v>5274</v>
      </c>
      <c r="G20" s="80">
        <f t="shared" si="0"/>
        <v>12109</v>
      </c>
      <c r="H20" s="63"/>
    </row>
    <row r="21" spans="2:8" x14ac:dyDescent="0.2">
      <c r="B21" s="59" t="s">
        <v>65</v>
      </c>
      <c r="C21" s="155" t="s">
        <v>109</v>
      </c>
      <c r="D21" s="156"/>
      <c r="E21" s="79">
        <v>1547</v>
      </c>
      <c r="F21" s="79">
        <v>1535</v>
      </c>
      <c r="G21" s="80">
        <f t="shared" si="0"/>
        <v>3082</v>
      </c>
      <c r="H21" s="63"/>
    </row>
    <row r="22" spans="2:8" x14ac:dyDescent="0.2">
      <c r="B22" s="59" t="s">
        <v>68</v>
      </c>
      <c r="C22" s="155" t="s">
        <v>110</v>
      </c>
      <c r="D22" s="156"/>
      <c r="E22" s="79">
        <v>2744</v>
      </c>
      <c r="F22" s="79">
        <v>2341</v>
      </c>
      <c r="G22" s="80">
        <f t="shared" si="0"/>
        <v>5085</v>
      </c>
      <c r="H22" s="63"/>
    </row>
    <row r="23" spans="2:8" x14ac:dyDescent="0.2">
      <c r="B23" s="59" t="s">
        <v>71</v>
      </c>
      <c r="C23" s="155" t="s">
        <v>111</v>
      </c>
      <c r="D23" s="156"/>
      <c r="E23" s="79">
        <v>8468</v>
      </c>
      <c r="F23" s="79">
        <v>8230</v>
      </c>
      <c r="G23" s="80">
        <f t="shared" si="0"/>
        <v>16698</v>
      </c>
      <c r="H23" s="63"/>
    </row>
    <row r="24" spans="2:8" x14ac:dyDescent="0.2">
      <c r="B24" s="59" t="s">
        <v>74</v>
      </c>
      <c r="C24" s="155" t="s">
        <v>112</v>
      </c>
      <c r="D24" s="156"/>
      <c r="E24" s="79">
        <v>4128</v>
      </c>
      <c r="F24" s="79">
        <v>3602</v>
      </c>
      <c r="G24" s="80">
        <f t="shared" si="0"/>
        <v>7730</v>
      </c>
      <c r="H24" s="63"/>
    </row>
    <row r="25" spans="2:8" x14ac:dyDescent="0.2">
      <c r="B25" s="59" t="s">
        <v>77</v>
      </c>
      <c r="C25" s="155" t="s">
        <v>113</v>
      </c>
      <c r="D25" s="156"/>
      <c r="E25" s="79">
        <v>1882</v>
      </c>
      <c r="F25" s="79">
        <v>1581</v>
      </c>
      <c r="G25" s="80">
        <f t="shared" si="0"/>
        <v>3463</v>
      </c>
      <c r="H25" s="63"/>
    </row>
    <row r="26" spans="2:8" x14ac:dyDescent="0.2">
      <c r="B26" s="59" t="s">
        <v>80</v>
      </c>
      <c r="C26" s="155" t="s">
        <v>114</v>
      </c>
      <c r="D26" s="156"/>
      <c r="E26" s="79">
        <v>3630</v>
      </c>
      <c r="F26" s="79">
        <v>2487</v>
      </c>
      <c r="G26" s="80">
        <f t="shared" si="0"/>
        <v>6117</v>
      </c>
      <c r="H26" s="63"/>
    </row>
    <row r="27" spans="2:8" x14ac:dyDescent="0.2">
      <c r="B27" s="59" t="s">
        <v>83</v>
      </c>
      <c r="C27" s="155" t="s">
        <v>115</v>
      </c>
      <c r="D27" s="156"/>
      <c r="E27" s="79">
        <v>33072</v>
      </c>
      <c r="F27" s="79">
        <v>30837</v>
      </c>
      <c r="G27" s="80">
        <f t="shared" si="0"/>
        <v>63909</v>
      </c>
      <c r="H27" s="63"/>
    </row>
    <row r="28" spans="2:8" ht="20.25" customHeight="1" x14ac:dyDescent="0.2">
      <c r="B28" s="166" t="s">
        <v>19</v>
      </c>
      <c r="C28" s="167"/>
      <c r="D28" s="168"/>
      <c r="E28" s="81">
        <f>SUM(E7:E27)</f>
        <v>104091</v>
      </c>
      <c r="F28" s="81">
        <f>SUM(F7:F27)</f>
        <v>88165</v>
      </c>
      <c r="G28" s="81">
        <f>SUM(G7:G27)</f>
        <v>192256</v>
      </c>
      <c r="H28" s="64"/>
    </row>
    <row r="54" spans="1:8" ht="24.75" customHeight="1" x14ac:dyDescent="0.2">
      <c r="A54" s="172" t="s">
        <v>123</v>
      </c>
      <c r="B54" s="172"/>
      <c r="C54" s="172"/>
      <c r="D54" s="172"/>
      <c r="E54" s="172"/>
      <c r="F54" s="172"/>
      <c r="G54" s="172"/>
      <c r="H54" s="172"/>
    </row>
    <row r="55" spans="1:8" ht="68.25" customHeight="1" x14ac:dyDescent="0.2">
      <c r="A55" s="171" t="s">
        <v>124</v>
      </c>
      <c r="B55" s="171"/>
      <c r="C55" s="171"/>
      <c r="D55" s="171"/>
      <c r="E55" s="171"/>
      <c r="F55" s="171"/>
      <c r="G55" s="171"/>
      <c r="H55" s="171"/>
    </row>
    <row r="56" spans="1:8" ht="25.5" customHeight="1" x14ac:dyDescent="0.2">
      <c r="A56" s="173" t="s">
        <v>126</v>
      </c>
      <c r="B56" s="173"/>
      <c r="C56" s="173"/>
      <c r="D56" s="173"/>
      <c r="E56" s="173"/>
      <c r="F56" s="173"/>
      <c r="G56" s="173"/>
      <c r="H56" s="173"/>
    </row>
  </sheetData>
  <mergeCells count="29">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C5:D5"/>
    <mergeCell ref="C6:D6"/>
    <mergeCell ref="C7:D7"/>
    <mergeCell ref="C8:D8"/>
    <mergeCell ref="C9:D9"/>
    <mergeCell ref="C10:D10"/>
    <mergeCell ref="C11:D11"/>
    <mergeCell ref="C12:D12"/>
    <mergeCell ref="C13:D13"/>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2024-12-10T07:20:38Z</cp:lastPrinted>
  <dcterms:created xsi:type="dcterms:W3CDTF">2016-10-06T08:05:06Z</dcterms:created>
  <dcterms:modified xsi:type="dcterms:W3CDTF">2024-12-10T07:21:15Z</dcterms:modified>
</cp:coreProperties>
</file>