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4\"/>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F6" i="7" l="1"/>
  <c r="F7" i="7"/>
  <c r="F8" i="7"/>
  <c r="F9" i="7"/>
  <c r="F10" i="7"/>
  <c r="F11" i="7"/>
  <c r="F12" i="7"/>
  <c r="F13" i="7"/>
  <c r="F14" i="7"/>
  <c r="F15" i="7"/>
  <c r="F16" i="7"/>
  <c r="F17" i="7"/>
  <c r="F18" i="7"/>
  <c r="F19" i="7"/>
  <c r="F20" i="7"/>
  <c r="F21" i="7"/>
  <c r="F22" i="7"/>
  <c r="F23" i="7"/>
  <c r="F24" i="7"/>
  <c r="F25" i="7"/>
  <c r="F26" i="7"/>
  <c r="F27" i="7"/>
  <c r="D28" i="7"/>
  <c r="E28" i="7"/>
  <c r="H8" i="2"/>
  <c r="H9" i="2"/>
  <c r="H10" i="2"/>
  <c r="H11" i="2"/>
  <c r="H12" i="2"/>
  <c r="H13" i="2"/>
  <c r="H7" i="2"/>
  <c r="F9" i="1"/>
  <c r="F10" i="1"/>
  <c r="F11" i="1"/>
  <c r="F12" i="1"/>
  <c r="F13" i="1"/>
  <c r="F14" i="1"/>
  <c r="F8" i="1"/>
  <c r="F28" i="7" l="1"/>
  <c r="G7" i="8"/>
  <c r="G8" i="8"/>
  <c r="G9" i="8"/>
  <c r="G10" i="8"/>
  <c r="G11" i="8"/>
  <c r="G12" i="8"/>
  <c r="G13" i="8"/>
  <c r="G14" i="8"/>
  <c r="G15" i="8"/>
  <c r="G16" i="8"/>
  <c r="G17" i="8"/>
  <c r="G18" i="8"/>
  <c r="G19" i="8"/>
  <c r="G20" i="8"/>
  <c r="G21" i="8"/>
  <c r="G22" i="8"/>
  <c r="G23" i="8"/>
  <c r="G24" i="8"/>
  <c r="G25" i="8"/>
  <c r="G26" i="8"/>
  <c r="G27" i="8"/>
  <c r="F28" i="6" l="1"/>
  <c r="E28" i="6"/>
  <c r="G8" i="6"/>
  <c r="G9" i="6"/>
  <c r="G10" i="6"/>
  <c r="G11" i="6"/>
  <c r="G12" i="6"/>
  <c r="G13" i="6"/>
  <c r="G14" i="6"/>
  <c r="G15" i="6"/>
  <c r="G16" i="6"/>
  <c r="G17" i="6"/>
  <c r="G18" i="6"/>
  <c r="G19" i="6"/>
  <c r="G20" i="6"/>
  <c r="G21" i="6"/>
  <c r="G22" i="6"/>
  <c r="G23" i="6"/>
  <c r="G24" i="6"/>
  <c r="G25" i="6"/>
  <c r="G26" i="6"/>
  <c r="G27" i="6"/>
  <c r="G7" i="6"/>
  <c r="G28" i="6" l="1"/>
  <c r="F28" i="8" l="1"/>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G7" i="3"/>
  <c r="G27" i="3"/>
  <c r="G25" i="3"/>
  <c r="G23" i="3"/>
  <c r="G21" i="3"/>
  <c r="G19" i="3"/>
  <c r="G17" i="3"/>
  <c r="G15" i="3"/>
  <c r="G13" i="3"/>
  <c r="G11" i="3"/>
  <c r="G9" i="3"/>
  <c r="J28" i="4"/>
  <c r="F28" i="4"/>
  <c r="K27" i="4"/>
  <c r="K23" i="4"/>
  <c r="K19" i="4"/>
  <c r="K15" i="4"/>
  <c r="K11" i="4"/>
  <c r="F27" i="5"/>
  <c r="F23" i="5"/>
  <c r="F19" i="5"/>
  <c r="F15" i="5"/>
  <c r="F11" i="5"/>
  <c r="F7" i="5"/>
  <c r="E29" i="3"/>
  <c r="D28" i="4"/>
  <c r="K26" i="4"/>
  <c r="K10" i="4"/>
  <c r="D15" i="1"/>
  <c r="I28" i="4"/>
  <c r="E28" i="4"/>
  <c r="K24" i="4"/>
  <c r="K20" i="4"/>
  <c r="K16" i="4"/>
  <c r="K13" i="4"/>
  <c r="K12" i="4"/>
  <c r="K9" i="4"/>
  <c r="K8" i="4"/>
  <c r="F26" i="5"/>
  <c r="F22" i="5"/>
  <c r="F18" i="5"/>
  <c r="F14" i="5"/>
  <c r="F10" i="5"/>
  <c r="F29" i="3"/>
  <c r="K7" i="4"/>
  <c r="E28" i="5"/>
  <c r="G28" i="8"/>
  <c r="E28" i="8"/>
  <c r="D28" i="5"/>
  <c r="F6" i="5"/>
  <c r="F28" i="5" l="1"/>
  <c r="G29" i="3"/>
  <c r="K28" i="4"/>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<sst xmlns="http://schemas.openxmlformats.org/spreadsheetml/2006/main" count="440" uniqueCount="139">
  <si>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</si>
  <si>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</si>
  <si>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</si>
  <si>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</si>
  <si>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</si>
  <si>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</si>
  <si>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</si>
  <si>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</si>
  <si>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</si>
  <si>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</si>
  <si>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</si>
  <si>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</si>
  <si>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</si>
  <si>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</si>
  <si>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</si>
  <si>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</si>
  <si>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</si>
  <si>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</si>
  <si>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</si>
  <si>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</si>
  <si>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</si>
  <si>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</si>
  <si>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</si>
  <si>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</si>
  <si>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</si>
  <si>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</si>
  <si>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</si>
  <si>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</si>
  <si>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</si>
  <si>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</si>
  <si>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</si>
  <si>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</si>
  <si>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</si>
  <si>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</si>
  <si>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</si>
  <si>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</si>
  <si>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</si>
  <si>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</si>
  <si>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</si>
  <si>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</si>
  <si>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</si>
  <si>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</si>
  <si>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</si>
  <si>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</si>
  <si>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</si>
  <si>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</si>
  <si>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</si>
  <si>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</si>
  <si>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</si>
  <si>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</si>
  <si>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</si>
  <si>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</si>
  <si>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</si>
  <si>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</si>
  <si>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</si>
  <si>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</si>
  <si>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</si>
  <si>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</si>
  <si>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</si>
  <si>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</si>
  <si>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</si>
  <si>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</si>
  <si>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</si>
  <si>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</si>
  <si>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</si>
  <si>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</si>
  <si>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</si>
  <si>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</si>
  <si>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</si>
  <si>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</si>
  <si>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</si>
  <si>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</si>
  <si>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</si>
  <si>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</si>
  <si>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</si>
  <si>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</si>
  <si>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</si>
  <si>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</si>
  <si>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</si>
  <si>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</si>
  <si>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</si>
  <si>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</si>
  <si>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</si>
  <si>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</si>
  <si>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</si>
  <si>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</si>
  <si>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</si>
  <si>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</si>
  <si>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</si>
  <si>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</si>
  <si>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</si>
  <si>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</si>
  <si>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</si>
  <si>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</si>
  <si>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</si>
  <si>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</si>
  <si>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</si>
  <si>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</si>
  <si>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</si>
  <si>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</si>
  <si>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</si>
  <si>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</si>
  <si>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</si>
  <si>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</si>
  <si>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</si>
  <si>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</si>
  <si>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</si>
  <si>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</si>
  <si>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</si>
  <si>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</si>
  <si>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</si>
  <si>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</si>
  <si>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</si>
  <si>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</si>
  <si>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</si>
  <si>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</si>
  <si>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</si>
  <si>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</si>
  <si>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</si>
  <si>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</si>
  <si>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</si>
  <si>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</si>
  <si>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</si>
  <si>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</si>
  <si>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</si>
  <si>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</si>
  <si>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</si>
  <si>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</si>
  <si>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</si>
  <si>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</si>
  <si>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</si>
  <si>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</si>
  <si>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</si>
  <si>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</si>
  <si>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</si>
  <si>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</si>
  <si>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</si>
  <si>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31. svibnja 2024.</t>
  </si>
  <si>
    <t>Stanje: 31. svibnja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</si>
</sst>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0" fontId="50" fillId="0" borderId="0" xfId="0" applyFont="1" applyAlignment="1">
      <alignment horizontal="left" vertical="top"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1480284</c:v>
                </c:pt>
                <c:pt idx="1">
                  <c:v>115814</c:v>
                </c:pt>
                <c:pt idx="2">
                  <c:v>84902</c:v>
                </c:pt>
                <c:pt idx="3">
                  <c:v>18065</c:v>
                </c:pt>
                <c:pt idx="4">
                  <c:v>18300</c:v>
                </c:pt>
                <c:pt idx="5">
                  <c:v>189</c:v>
                </c:pt>
                <c:pt idx="6">
                  <c:v>3972</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735759</c:v>
                </c:pt>
                <c:pt idx="1">
                  <c:v>467886</c:v>
                </c:pt>
                <c:pt idx="2">
                  <c:v>375040</c:v>
                </c:pt>
                <c:pt idx="3">
                  <c:v>142841</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913862</c:v>
                </c:pt>
                <c:pt idx="1">
                  <c:v>807664</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97747</c:v>
                </c:pt>
                <c:pt idx="1">
                  <c:v>40848</c:v>
                </c:pt>
                <c:pt idx="2">
                  <c:v>43742</c:v>
                </c:pt>
                <c:pt idx="3">
                  <c:v>39021</c:v>
                </c:pt>
                <c:pt idx="4">
                  <c:v>71094</c:v>
                </c:pt>
                <c:pt idx="5">
                  <c:v>37194</c:v>
                </c:pt>
                <c:pt idx="6">
                  <c:v>33461</c:v>
                </c:pt>
                <c:pt idx="7">
                  <c:v>126805</c:v>
                </c:pt>
                <c:pt idx="8">
                  <c:v>18026</c:v>
                </c:pt>
                <c:pt idx="9">
                  <c:v>22407</c:v>
                </c:pt>
                <c:pt idx="10">
                  <c:v>20592</c:v>
                </c:pt>
                <c:pt idx="11">
                  <c:v>44915</c:v>
                </c:pt>
                <c:pt idx="12">
                  <c:v>67608</c:v>
                </c:pt>
                <c:pt idx="13">
                  <c:v>94931</c:v>
                </c:pt>
                <c:pt idx="14">
                  <c:v>37385</c:v>
                </c:pt>
                <c:pt idx="15">
                  <c:v>46403</c:v>
                </c:pt>
                <c:pt idx="16">
                  <c:v>178309</c:v>
                </c:pt>
                <c:pt idx="17">
                  <c:v>108033</c:v>
                </c:pt>
                <c:pt idx="18">
                  <c:v>54709</c:v>
                </c:pt>
                <c:pt idx="19">
                  <c:v>43764</c:v>
                </c:pt>
                <c:pt idx="20">
                  <c:v>494532</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469</c:v>
                </c:pt>
                <c:pt idx="1">
                  <c:v>62</c:v>
                </c:pt>
                <c:pt idx="2">
                  <c:v>2872</c:v>
                </c:pt>
                <c:pt idx="3">
                  <c:v>66</c:v>
                </c:pt>
                <c:pt idx="4">
                  <c:v>340</c:v>
                </c:pt>
                <c:pt idx="5">
                  <c:v>2834</c:v>
                </c:pt>
                <c:pt idx="6">
                  <c:v>3064</c:v>
                </c:pt>
                <c:pt idx="7">
                  <c:v>2417</c:v>
                </c:pt>
                <c:pt idx="8">
                  <c:v>1010</c:v>
                </c:pt>
                <c:pt idx="9">
                  <c:v>354</c:v>
                </c:pt>
                <c:pt idx="10">
                  <c:v>125</c:v>
                </c:pt>
                <c:pt idx="11">
                  <c:v>223</c:v>
                </c:pt>
                <c:pt idx="12">
                  <c:v>2247</c:v>
                </c:pt>
                <c:pt idx="13">
                  <c:v>2420</c:v>
                </c:pt>
                <c:pt idx="14">
                  <c:v>56</c:v>
                </c:pt>
                <c:pt idx="15">
                  <c:v>297</c:v>
                </c:pt>
                <c:pt idx="16">
                  <c:v>547</c:v>
                </c:pt>
                <c:pt idx="17">
                  <c:v>253</c:v>
                </c:pt>
                <c:pt idx="18">
                  <c:v>318</c:v>
                </c:pt>
                <c:pt idx="19">
                  <c:v>13</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215</c:v>
                </c:pt>
                <c:pt idx="1">
                  <c:v>12</c:v>
                </c:pt>
                <c:pt idx="2">
                  <c:v>1092</c:v>
                </c:pt>
                <c:pt idx="3">
                  <c:v>9</c:v>
                </c:pt>
                <c:pt idx="4">
                  <c:v>46</c:v>
                </c:pt>
                <c:pt idx="5">
                  <c:v>433</c:v>
                </c:pt>
                <c:pt idx="6">
                  <c:v>2143</c:v>
                </c:pt>
                <c:pt idx="7">
                  <c:v>206</c:v>
                </c:pt>
                <c:pt idx="8">
                  <c:v>1245</c:v>
                </c:pt>
                <c:pt idx="9">
                  <c:v>178</c:v>
                </c:pt>
                <c:pt idx="10">
                  <c:v>103</c:v>
                </c:pt>
                <c:pt idx="11">
                  <c:v>167</c:v>
                </c:pt>
                <c:pt idx="12">
                  <c:v>1745</c:v>
                </c:pt>
                <c:pt idx="13">
                  <c:v>1048</c:v>
                </c:pt>
                <c:pt idx="14">
                  <c:v>67</c:v>
                </c:pt>
                <c:pt idx="15">
                  <c:v>481</c:v>
                </c:pt>
                <c:pt idx="16">
                  <c:v>1232</c:v>
                </c:pt>
                <c:pt idx="17">
                  <c:v>142</c:v>
                </c:pt>
                <c:pt idx="18">
                  <c:v>450</c:v>
                </c:pt>
                <c:pt idx="19">
                  <c:v>20</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1203</c:v>
                </c:pt>
                <c:pt idx="1">
                  <c:v>424</c:v>
                </c:pt>
                <c:pt idx="2">
                  <c:v>440</c:v>
                </c:pt>
                <c:pt idx="3">
                  <c:v>538</c:v>
                </c:pt>
                <c:pt idx="4">
                  <c:v>702</c:v>
                </c:pt>
                <c:pt idx="5">
                  <c:v>273</c:v>
                </c:pt>
                <c:pt idx="6">
                  <c:v>341</c:v>
                </c:pt>
                <c:pt idx="7">
                  <c:v>1907</c:v>
                </c:pt>
                <c:pt idx="8">
                  <c:v>156</c:v>
                </c:pt>
                <c:pt idx="9">
                  <c:v>205</c:v>
                </c:pt>
                <c:pt idx="10">
                  <c:v>195</c:v>
                </c:pt>
                <c:pt idx="11">
                  <c:v>495</c:v>
                </c:pt>
                <c:pt idx="12">
                  <c:v>759</c:v>
                </c:pt>
                <c:pt idx="13">
                  <c:v>1019</c:v>
                </c:pt>
                <c:pt idx="14">
                  <c:v>391</c:v>
                </c:pt>
                <c:pt idx="15">
                  <c:v>406</c:v>
                </c:pt>
                <c:pt idx="16">
                  <c:v>2298</c:v>
                </c:pt>
                <c:pt idx="17">
                  <c:v>1430</c:v>
                </c:pt>
                <c:pt idx="18">
                  <c:v>664</c:v>
                </c:pt>
                <c:pt idx="19">
                  <c:v>476</c:v>
                </c:pt>
                <c:pt idx="20">
                  <c:v>5668</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597</c:v>
                </c:pt>
                <c:pt idx="1">
                  <c:v>231</c:v>
                </c:pt>
                <c:pt idx="2">
                  <c:v>234</c:v>
                </c:pt>
                <c:pt idx="3">
                  <c:v>286</c:v>
                </c:pt>
                <c:pt idx="4">
                  <c:v>442</c:v>
                </c:pt>
                <c:pt idx="5">
                  <c:v>175</c:v>
                </c:pt>
                <c:pt idx="6">
                  <c:v>173</c:v>
                </c:pt>
                <c:pt idx="7">
                  <c:v>1168</c:v>
                </c:pt>
                <c:pt idx="8">
                  <c:v>87</c:v>
                </c:pt>
                <c:pt idx="9">
                  <c:v>112</c:v>
                </c:pt>
                <c:pt idx="10">
                  <c:v>73</c:v>
                </c:pt>
                <c:pt idx="11">
                  <c:v>185</c:v>
                </c:pt>
                <c:pt idx="12">
                  <c:v>353</c:v>
                </c:pt>
                <c:pt idx="13">
                  <c:v>435</c:v>
                </c:pt>
                <c:pt idx="14">
                  <c:v>256</c:v>
                </c:pt>
                <c:pt idx="15">
                  <c:v>186</c:v>
                </c:pt>
                <c:pt idx="16">
                  <c:v>1186</c:v>
                </c:pt>
                <c:pt idx="17">
                  <c:v>1011</c:v>
                </c:pt>
                <c:pt idx="18">
                  <c:v>371</c:v>
                </c:pt>
                <c:pt idx="19">
                  <c:v>250</c:v>
                </c:pt>
                <c:pt idx="20">
                  <c:v>3227</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2697</c:v>
                </c:pt>
                <c:pt idx="1">
                  <c:v>382</c:v>
                </c:pt>
                <c:pt idx="2">
                  <c:v>20828</c:v>
                </c:pt>
                <c:pt idx="3">
                  <c:v>1151</c:v>
                </c:pt>
                <c:pt idx="4">
                  <c:v>1180</c:v>
                </c:pt>
                <c:pt idx="5">
                  <c:v>13183</c:v>
                </c:pt>
                <c:pt idx="6">
                  <c:v>15591</c:v>
                </c:pt>
                <c:pt idx="7">
                  <c:v>6798</c:v>
                </c:pt>
                <c:pt idx="8">
                  <c:v>7087</c:v>
                </c:pt>
                <c:pt idx="9">
                  <c:v>9365</c:v>
                </c:pt>
                <c:pt idx="10">
                  <c:v>1364</c:v>
                </c:pt>
                <c:pt idx="11">
                  <c:v>862</c:v>
                </c:pt>
                <c:pt idx="12">
                  <c:v>7031</c:v>
                </c:pt>
                <c:pt idx="13">
                  <c:v>3097</c:v>
                </c:pt>
                <c:pt idx="14">
                  <c:v>4137</c:v>
                </c:pt>
                <c:pt idx="15">
                  <c:v>671</c:v>
                </c:pt>
                <c:pt idx="16">
                  <c:v>4404</c:v>
                </c:pt>
                <c:pt idx="17">
                  <c:v>1341</c:v>
                </c:pt>
                <c:pt idx="18">
                  <c:v>1241</c:v>
                </c:pt>
                <c:pt idx="19">
                  <c:v>26</c:v>
                </c:pt>
                <c:pt idx="20">
                  <c:v>14</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1242</c:v>
                </c:pt>
                <c:pt idx="1">
                  <c:v>35</c:v>
                </c:pt>
                <c:pt idx="2">
                  <c:v>9655</c:v>
                </c:pt>
                <c:pt idx="3">
                  <c:v>324</c:v>
                </c:pt>
                <c:pt idx="4">
                  <c:v>439</c:v>
                </c:pt>
                <c:pt idx="5">
                  <c:v>2075</c:v>
                </c:pt>
                <c:pt idx="6">
                  <c:v>16813</c:v>
                </c:pt>
                <c:pt idx="7">
                  <c:v>2196</c:v>
                </c:pt>
                <c:pt idx="8">
                  <c:v>7544</c:v>
                </c:pt>
                <c:pt idx="9">
                  <c:v>5137</c:v>
                </c:pt>
                <c:pt idx="10">
                  <c:v>2831</c:v>
                </c:pt>
                <c:pt idx="11">
                  <c:v>537</c:v>
                </c:pt>
                <c:pt idx="12">
                  <c:v>8011</c:v>
                </c:pt>
                <c:pt idx="13">
                  <c:v>2672</c:v>
                </c:pt>
                <c:pt idx="14">
                  <c:v>3644</c:v>
                </c:pt>
                <c:pt idx="15">
                  <c:v>3432</c:v>
                </c:pt>
                <c:pt idx="16">
                  <c:v>13678</c:v>
                </c:pt>
                <c:pt idx="17">
                  <c:v>1903</c:v>
                </c:pt>
                <c:pt idx="18">
                  <c:v>4363</c:v>
                </c:pt>
                <c:pt idx="19">
                  <c:v>131</c:v>
                </c:pt>
                <c:pt idx="20">
                  <c:v>21</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7844</c:v>
                </c:pt>
                <c:pt idx="1">
                  <c:v>2970</c:v>
                </c:pt>
                <c:pt idx="2">
                  <c:v>2498</c:v>
                </c:pt>
                <c:pt idx="3">
                  <c:v>2085</c:v>
                </c:pt>
                <c:pt idx="4">
                  <c:v>5722</c:v>
                </c:pt>
                <c:pt idx="5">
                  <c:v>2348</c:v>
                </c:pt>
                <c:pt idx="6">
                  <c:v>2175</c:v>
                </c:pt>
                <c:pt idx="7">
                  <c:v>5566</c:v>
                </c:pt>
                <c:pt idx="8">
                  <c:v>750</c:v>
                </c:pt>
                <c:pt idx="9">
                  <c:v>1368</c:v>
                </c:pt>
                <c:pt idx="10">
                  <c:v>1268</c:v>
                </c:pt>
                <c:pt idx="11">
                  <c:v>3180</c:v>
                </c:pt>
                <c:pt idx="12">
                  <c:v>3133</c:v>
                </c:pt>
                <c:pt idx="13">
                  <c:v>6736</c:v>
                </c:pt>
                <c:pt idx="14">
                  <c:v>1607</c:v>
                </c:pt>
                <c:pt idx="15">
                  <c:v>2721</c:v>
                </c:pt>
                <c:pt idx="16">
                  <c:v>8440</c:v>
                </c:pt>
                <c:pt idx="17">
                  <c:v>4177</c:v>
                </c:pt>
                <c:pt idx="18">
                  <c:v>1941</c:v>
                </c:pt>
                <c:pt idx="19">
                  <c:v>3537</c:v>
                </c:pt>
                <c:pt idx="20">
                  <c:v>32538</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4872</c:v>
                </c:pt>
                <c:pt idx="1">
                  <c:v>2224</c:v>
                </c:pt>
                <c:pt idx="2">
                  <c:v>2039</c:v>
                </c:pt>
                <c:pt idx="3">
                  <c:v>1601</c:v>
                </c:pt>
                <c:pt idx="4">
                  <c:v>4326</c:v>
                </c:pt>
                <c:pt idx="5">
                  <c:v>1862</c:v>
                </c:pt>
                <c:pt idx="6">
                  <c:v>1696</c:v>
                </c:pt>
                <c:pt idx="7">
                  <c:v>5293</c:v>
                </c:pt>
                <c:pt idx="8">
                  <c:v>656</c:v>
                </c:pt>
                <c:pt idx="9">
                  <c:v>1110</c:v>
                </c:pt>
                <c:pt idx="10">
                  <c:v>962</c:v>
                </c:pt>
                <c:pt idx="11">
                  <c:v>2059</c:v>
                </c:pt>
                <c:pt idx="12">
                  <c:v>2969</c:v>
                </c:pt>
                <c:pt idx="13">
                  <c:v>5052</c:v>
                </c:pt>
                <c:pt idx="14">
                  <c:v>1530</c:v>
                </c:pt>
                <c:pt idx="15">
                  <c:v>2273</c:v>
                </c:pt>
                <c:pt idx="16">
                  <c:v>8040</c:v>
                </c:pt>
                <c:pt idx="17">
                  <c:v>3758</c:v>
                </c:pt>
                <c:pt idx="18">
                  <c:v>1603</c:v>
                </c:pt>
                <c:pt idx="19">
                  <c:v>2490</c:v>
                </c:pt>
                <c:pt idx="20">
                  <c:v>30375</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773372</v>
      </c>
      <c r="E8" s="103">
        <v>706912</v>
      </c>
      <c r="F8" s="104">
        <f>SUM(D8:E8)</f>
        <v>1480284</v>
      </c>
      <c r="H8" s="29"/>
      <c r="J8" s="53"/>
      <c r="L8" s="31"/>
    </row>
    <row r="9" spans="1:12" ht="15" customHeight="1" x14ac:dyDescent="0.2">
      <c r="B9" s="39" t="s">
        <v>7</v>
      </c>
      <c r="C9" s="40" t="s">
        <v>8</v>
      </c>
      <c r="D9" s="105">
        <v>59931</v>
      </c>
      <c r="E9" s="105">
        <v>55883</v>
      </c>
      <c r="F9" s="106">
        <f t="shared" ref="F9:F14" si="0">SUM(D9:E9)</f>
        <v>115814</v>
      </c>
      <c r="H9" s="29"/>
      <c r="J9" s="53"/>
      <c r="L9" s="31"/>
    </row>
    <row r="10" spans="1:12" ht="15" customHeight="1" x14ac:dyDescent="0.2">
      <c r="B10" s="39" t="s">
        <v>9</v>
      </c>
      <c r="C10" s="40" t="s">
        <v>10</v>
      </c>
      <c r="D10" s="105">
        <v>54526</v>
      </c>
      <c r="E10" s="105">
        <v>30376</v>
      </c>
      <c r="F10" s="106">
        <f t="shared" si="0"/>
        <v>84902</v>
      </c>
      <c r="H10" s="29"/>
      <c r="J10" s="53"/>
      <c r="L10" s="31"/>
    </row>
    <row r="11" spans="1:12" ht="15" customHeight="1" x14ac:dyDescent="0.2">
      <c r="B11" s="39" t="s">
        <v>11</v>
      </c>
      <c r="C11" s="40" t="s">
        <v>12</v>
      </c>
      <c r="D11" s="105">
        <v>12410</v>
      </c>
      <c r="E11" s="105">
        <v>5655</v>
      </c>
      <c r="F11" s="106">
        <f t="shared" si="0"/>
        <v>18065</v>
      </c>
      <c r="H11" s="29"/>
      <c r="J11" s="53"/>
      <c r="L11" s="31"/>
    </row>
    <row r="12" spans="1:12" ht="15" customHeight="1" x14ac:dyDescent="0.2">
      <c r="B12" s="39" t="s">
        <v>13</v>
      </c>
      <c r="C12" s="40" t="s">
        <v>14</v>
      </c>
      <c r="D12" s="105">
        <v>11844</v>
      </c>
      <c r="E12" s="105">
        <v>6456</v>
      </c>
      <c r="F12" s="106">
        <f t="shared" si="0"/>
        <v>18300</v>
      </c>
      <c r="H12" s="29"/>
      <c r="J12" s="53"/>
      <c r="L12" s="31"/>
    </row>
    <row r="13" spans="1:12" ht="51" customHeight="1" x14ac:dyDescent="0.2">
      <c r="B13" s="39" t="s">
        <v>15</v>
      </c>
      <c r="C13" s="88" t="s">
        <v>16</v>
      </c>
      <c r="D13" s="105">
        <v>130</v>
      </c>
      <c r="E13" s="105">
        <v>59</v>
      </c>
      <c r="F13" s="106">
        <f t="shared" si="0"/>
        <v>189</v>
      </c>
      <c r="H13" s="29"/>
      <c r="J13" s="54"/>
      <c r="L13" s="31"/>
    </row>
    <row r="14" spans="1:12" ht="15" customHeight="1" x14ac:dyDescent="0.2">
      <c r="B14" s="39" t="s">
        <v>17</v>
      </c>
      <c r="C14" s="40" t="s">
        <v>18</v>
      </c>
      <c r="D14" s="107">
        <v>1649</v>
      </c>
      <c r="E14" s="107">
        <v>2323</v>
      </c>
      <c r="F14" s="108">
        <f t="shared" si="0"/>
        <v>3972</v>
      </c>
      <c r="H14" s="29"/>
      <c r="J14" s="53"/>
      <c r="L14" s="31"/>
    </row>
    <row r="15" spans="1:12" ht="15" customHeight="1" x14ac:dyDescent="0.2">
      <c r="B15" s="132" t="s">
        <v>19</v>
      </c>
      <c r="C15" s="133"/>
      <c r="D15" s="109">
        <f>SUM(D8:D14)</f>
        <v>913862</v>
      </c>
      <c r="E15" s="109">
        <f t="shared" ref="E15:F15" si="1">SUM(E8:E14)</f>
        <v>807664</v>
      </c>
      <c r="F15" s="109">
        <f t="shared" si="1"/>
        <v>1721526</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634507</v>
      </c>
      <c r="E7" s="96">
        <v>401608</v>
      </c>
      <c r="F7" s="96">
        <v>323701</v>
      </c>
      <c r="G7" s="96">
        <v>120468</v>
      </c>
      <c r="H7" s="97">
        <f>SUM(D7:G7)</f>
        <v>1480284</v>
      </c>
      <c r="K7" s="42"/>
      <c r="L7" s="42"/>
      <c r="M7" s="42"/>
      <c r="N7" s="43"/>
      <c r="P7" s="1" t="s">
        <v>25</v>
      </c>
    </row>
    <row r="8" spans="2:16" ht="21.95" customHeight="1" x14ac:dyDescent="0.2">
      <c r="B8" s="39" t="s">
        <v>7</v>
      </c>
      <c r="C8" s="40" t="s">
        <v>8</v>
      </c>
      <c r="D8" s="98">
        <v>61512</v>
      </c>
      <c r="E8" s="98">
        <v>27757</v>
      </c>
      <c r="F8" s="98">
        <v>19142</v>
      </c>
      <c r="G8" s="98">
        <v>7403</v>
      </c>
      <c r="H8" s="99">
        <f t="shared" ref="H8:H13" si="0">SUM(D8:G8)</f>
        <v>115814</v>
      </c>
      <c r="K8" s="42"/>
      <c r="L8" s="41"/>
      <c r="M8" s="41"/>
      <c r="P8" s="2">
        <f>H7-'T 1.'!F8</f>
        <v>0</v>
      </c>
    </row>
    <row r="9" spans="2:16" ht="21.95" customHeight="1" x14ac:dyDescent="0.2">
      <c r="B9" s="39" t="s">
        <v>9</v>
      </c>
      <c r="C9" s="40" t="s">
        <v>10</v>
      </c>
      <c r="D9" s="98">
        <v>28584</v>
      </c>
      <c r="E9" s="98">
        <v>27394</v>
      </c>
      <c r="F9" s="98">
        <v>20371</v>
      </c>
      <c r="G9" s="98">
        <v>8553</v>
      </c>
      <c r="H9" s="99">
        <f t="shared" si="0"/>
        <v>84902</v>
      </c>
      <c r="K9" s="42"/>
      <c r="L9" s="41"/>
      <c r="M9" s="41"/>
      <c r="P9" s="2">
        <f>H8-'T 1.'!F9</f>
        <v>0</v>
      </c>
    </row>
    <row r="10" spans="2:16" ht="21.95" customHeight="1" x14ac:dyDescent="0.2">
      <c r="B10" s="39" t="s">
        <v>11</v>
      </c>
      <c r="C10" s="40" t="s">
        <v>12</v>
      </c>
      <c r="D10" s="98">
        <v>5185</v>
      </c>
      <c r="E10" s="98">
        <v>4680</v>
      </c>
      <c r="F10" s="98">
        <v>5816</v>
      </c>
      <c r="G10" s="98">
        <v>2384</v>
      </c>
      <c r="H10" s="99">
        <f t="shared" si="0"/>
        <v>18065</v>
      </c>
      <c r="K10" s="43"/>
      <c r="L10" s="44"/>
      <c r="M10" s="41"/>
      <c r="P10" s="2">
        <f>H9-'T 1.'!F10</f>
        <v>0</v>
      </c>
    </row>
    <row r="11" spans="2:16" ht="21.95" customHeight="1" x14ac:dyDescent="0.2">
      <c r="B11" s="39" t="s">
        <v>13</v>
      </c>
      <c r="C11" s="40" t="s">
        <v>14</v>
      </c>
      <c r="D11" s="98">
        <v>5357</v>
      </c>
      <c r="E11" s="98">
        <v>5396</v>
      </c>
      <c r="F11" s="98">
        <v>4294</v>
      </c>
      <c r="G11" s="98">
        <v>3253</v>
      </c>
      <c r="H11" s="99">
        <f t="shared" si="0"/>
        <v>18300</v>
      </c>
      <c r="K11" s="45"/>
      <c r="L11" s="44"/>
      <c r="M11" s="41"/>
      <c r="P11" s="2">
        <f>H10-'T 1.'!F11</f>
        <v>0</v>
      </c>
    </row>
    <row r="12" spans="2:16" ht="51" customHeight="1" x14ac:dyDescent="0.2">
      <c r="B12" s="39" t="s">
        <v>15</v>
      </c>
      <c r="C12" s="88" t="s">
        <v>16</v>
      </c>
      <c r="D12" s="98">
        <v>99</v>
      </c>
      <c r="E12" s="98">
        <v>49</v>
      </c>
      <c r="F12" s="98">
        <v>23</v>
      </c>
      <c r="G12" s="98">
        <v>18</v>
      </c>
      <c r="H12" s="99">
        <f t="shared" si="0"/>
        <v>189</v>
      </c>
      <c r="K12" s="45"/>
      <c r="L12" s="44"/>
      <c r="M12" s="41"/>
      <c r="P12" s="2">
        <f>H11-'T 1.'!F12</f>
        <v>0</v>
      </c>
    </row>
    <row r="13" spans="2:16" ht="21.95" customHeight="1" x14ac:dyDescent="0.2">
      <c r="B13" s="39" t="s">
        <v>17</v>
      </c>
      <c r="C13" s="40" t="s">
        <v>18</v>
      </c>
      <c r="D13" s="100">
        <v>515</v>
      </c>
      <c r="E13" s="100">
        <v>1002</v>
      </c>
      <c r="F13" s="100">
        <v>1693</v>
      </c>
      <c r="G13" s="100">
        <v>762</v>
      </c>
      <c r="H13" s="101">
        <f t="shared" si="0"/>
        <v>3972</v>
      </c>
      <c r="K13" s="45"/>
      <c r="L13" s="44"/>
      <c r="M13" s="41"/>
      <c r="P13" s="2">
        <f>H12-'T 1.'!F13</f>
        <v>0</v>
      </c>
    </row>
    <row r="14" spans="2:16" ht="21.95" customHeight="1" x14ac:dyDescent="0.2">
      <c r="B14" s="135" t="s">
        <v>19</v>
      </c>
      <c r="C14" s="136"/>
      <c r="D14" s="102">
        <f>SUM(D7:D13)</f>
        <v>735759</v>
      </c>
      <c r="E14" s="102">
        <f t="shared" ref="E14:H14" si="1">SUM(E7:E13)</f>
        <v>467886</v>
      </c>
      <c r="F14" s="102">
        <f t="shared" si="1"/>
        <v>375040</v>
      </c>
      <c r="G14" s="102">
        <f t="shared" si="1"/>
        <v>142841</v>
      </c>
      <c r="H14" s="102">
        <f t="shared" si="1"/>
        <v>1721526</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31. svibnja 2024.</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39337</v>
      </c>
      <c r="F7" s="95">
        <v>18701</v>
      </c>
      <c r="G7" s="110">
        <f>SUM(E7:F7)</f>
        <v>58038</v>
      </c>
    </row>
    <row r="8" spans="2:8" ht="15" customHeight="1" x14ac:dyDescent="0.2">
      <c r="B8" s="90" t="s">
        <v>7</v>
      </c>
      <c r="C8" s="85" t="s">
        <v>32</v>
      </c>
      <c r="D8" s="27" t="s">
        <v>33</v>
      </c>
      <c r="E8" s="95">
        <v>3641</v>
      </c>
      <c r="F8" s="95">
        <v>519</v>
      </c>
      <c r="G8" s="110">
        <f>SUM(E8:F8)</f>
        <v>4160</v>
      </c>
    </row>
    <row r="9" spans="2:8" ht="15" customHeight="1" x14ac:dyDescent="0.2">
      <c r="B9" s="91" t="s">
        <v>9</v>
      </c>
      <c r="C9" s="85" t="s">
        <v>34</v>
      </c>
      <c r="D9" s="27" t="s">
        <v>35</v>
      </c>
      <c r="E9" s="95">
        <v>162079</v>
      </c>
      <c r="F9" s="95">
        <v>90421</v>
      </c>
      <c r="G9" s="110">
        <f t="shared" ref="G9:G28" si="0">SUM(E9:F9)</f>
        <v>252500</v>
      </c>
    </row>
    <row r="10" spans="2:8" ht="15" customHeight="1" x14ac:dyDescent="0.2">
      <c r="B10" s="91" t="s">
        <v>11</v>
      </c>
      <c r="C10" s="85" t="s">
        <v>36</v>
      </c>
      <c r="D10" s="27" t="s">
        <v>37</v>
      </c>
      <c r="E10" s="95">
        <v>11461</v>
      </c>
      <c r="F10" s="95">
        <v>3587</v>
      </c>
      <c r="G10" s="110">
        <f t="shared" si="0"/>
        <v>15048</v>
      </c>
    </row>
    <row r="11" spans="2:8" ht="27" customHeight="1" x14ac:dyDescent="0.2">
      <c r="B11" s="91" t="s">
        <v>13</v>
      </c>
      <c r="C11" s="85" t="s">
        <v>38</v>
      </c>
      <c r="D11" s="30" t="s">
        <v>39</v>
      </c>
      <c r="E11" s="95">
        <v>19019</v>
      </c>
      <c r="F11" s="95">
        <v>5757</v>
      </c>
      <c r="G11" s="110">
        <f t="shared" si="0"/>
        <v>24776</v>
      </c>
    </row>
    <row r="12" spans="2:8" ht="15" customHeight="1" x14ac:dyDescent="0.2">
      <c r="B12" s="91" t="s">
        <v>15</v>
      </c>
      <c r="C12" s="85" t="s">
        <v>40</v>
      </c>
      <c r="D12" s="30" t="s">
        <v>41</v>
      </c>
      <c r="E12" s="95">
        <v>130061</v>
      </c>
      <c r="F12" s="95">
        <v>17144</v>
      </c>
      <c r="G12" s="110">
        <f t="shared" si="0"/>
        <v>147205</v>
      </c>
    </row>
    <row r="13" spans="2:8" ht="27" customHeight="1" x14ac:dyDescent="0.2">
      <c r="B13" s="91" t="s">
        <v>17</v>
      </c>
      <c r="C13" s="85" t="s">
        <v>42</v>
      </c>
      <c r="D13" s="30" t="s">
        <v>43</v>
      </c>
      <c r="E13" s="95">
        <v>119850</v>
      </c>
      <c r="F13" s="95">
        <v>133472</v>
      </c>
      <c r="G13" s="110">
        <f t="shared" si="0"/>
        <v>253322</v>
      </c>
    </row>
    <row r="14" spans="2:8" ht="15" customHeight="1" x14ac:dyDescent="0.2">
      <c r="B14" s="39" t="s">
        <v>44</v>
      </c>
      <c r="C14" s="85" t="s">
        <v>45</v>
      </c>
      <c r="D14" s="27" t="s">
        <v>46</v>
      </c>
      <c r="E14" s="95">
        <v>72196</v>
      </c>
      <c r="F14" s="95">
        <v>19705</v>
      </c>
      <c r="G14" s="110">
        <f t="shared" si="0"/>
        <v>91901</v>
      </c>
    </row>
    <row r="15" spans="2:8" ht="15" customHeight="1" x14ac:dyDescent="0.2">
      <c r="B15" s="39" t="s">
        <v>47</v>
      </c>
      <c r="C15" s="85" t="s">
        <v>48</v>
      </c>
      <c r="D15" s="27" t="s">
        <v>49</v>
      </c>
      <c r="E15" s="95">
        <v>62867</v>
      </c>
      <c r="F15" s="95">
        <v>66241</v>
      </c>
      <c r="G15" s="110">
        <f t="shared" si="0"/>
        <v>129108</v>
      </c>
    </row>
    <row r="16" spans="2:8" ht="15" customHeight="1" x14ac:dyDescent="0.2">
      <c r="B16" s="39" t="s">
        <v>50</v>
      </c>
      <c r="C16" s="85" t="s">
        <v>51</v>
      </c>
      <c r="D16" s="27" t="s">
        <v>52</v>
      </c>
      <c r="E16" s="95">
        <v>39352</v>
      </c>
      <c r="F16" s="95">
        <v>21680</v>
      </c>
      <c r="G16" s="110">
        <f t="shared" si="0"/>
        <v>61032</v>
      </c>
    </row>
    <row r="17" spans="2:13" ht="15" customHeight="1" x14ac:dyDescent="0.2">
      <c r="B17" s="39" t="s">
        <v>53</v>
      </c>
      <c r="C17" s="85" t="s">
        <v>54</v>
      </c>
      <c r="D17" s="27" t="s">
        <v>55</v>
      </c>
      <c r="E17" s="95">
        <v>13189</v>
      </c>
      <c r="F17" s="95">
        <v>27720</v>
      </c>
      <c r="G17" s="110">
        <f t="shared" si="0"/>
        <v>40909</v>
      </c>
    </row>
    <row r="18" spans="2:13" ht="15" customHeight="1" x14ac:dyDescent="0.2">
      <c r="B18" s="39" t="s">
        <v>56</v>
      </c>
      <c r="C18" s="85" t="s">
        <v>57</v>
      </c>
      <c r="D18" s="27" t="s">
        <v>58</v>
      </c>
      <c r="E18" s="95">
        <v>9623</v>
      </c>
      <c r="F18" s="95">
        <v>6567</v>
      </c>
      <c r="G18" s="110">
        <f t="shared" si="0"/>
        <v>16190</v>
      </c>
    </row>
    <row r="19" spans="2:13" ht="15" customHeight="1" x14ac:dyDescent="0.2">
      <c r="B19" s="39" t="s">
        <v>59</v>
      </c>
      <c r="C19" s="85" t="s">
        <v>60</v>
      </c>
      <c r="D19" s="27" t="s">
        <v>61</v>
      </c>
      <c r="E19" s="95">
        <v>55750</v>
      </c>
      <c r="F19" s="95">
        <v>57289</v>
      </c>
      <c r="G19" s="110">
        <f t="shared" si="0"/>
        <v>113039</v>
      </c>
    </row>
    <row r="20" spans="2:13" ht="15" customHeight="1" x14ac:dyDescent="0.2">
      <c r="B20" s="39" t="s">
        <v>62</v>
      </c>
      <c r="C20" s="85" t="s">
        <v>63</v>
      </c>
      <c r="D20" s="27" t="s">
        <v>64</v>
      </c>
      <c r="E20" s="95">
        <v>34856</v>
      </c>
      <c r="F20" s="95">
        <v>28360</v>
      </c>
      <c r="G20" s="110">
        <f t="shared" si="0"/>
        <v>63216</v>
      </c>
    </row>
    <row r="21" spans="2:13" ht="15" customHeight="1" x14ac:dyDescent="0.2">
      <c r="B21" s="39" t="s">
        <v>65</v>
      </c>
      <c r="C21" s="85" t="s">
        <v>66</v>
      </c>
      <c r="D21" s="27" t="s">
        <v>67</v>
      </c>
      <c r="E21" s="95">
        <v>59691</v>
      </c>
      <c r="F21" s="95">
        <v>63766</v>
      </c>
      <c r="G21" s="110">
        <f t="shared" si="0"/>
        <v>123457</v>
      </c>
    </row>
    <row r="22" spans="2:13" ht="15" customHeight="1" x14ac:dyDescent="0.2">
      <c r="B22" s="39" t="s">
        <v>68</v>
      </c>
      <c r="C22" s="85" t="s">
        <v>69</v>
      </c>
      <c r="D22" s="27" t="s">
        <v>70</v>
      </c>
      <c r="E22" s="95">
        <v>25168</v>
      </c>
      <c r="F22" s="95">
        <v>102250</v>
      </c>
      <c r="G22" s="110">
        <f t="shared" si="0"/>
        <v>127418</v>
      </c>
    </row>
    <row r="23" spans="2:13" ht="15" customHeight="1" x14ac:dyDescent="0.2">
      <c r="B23" s="39" t="s">
        <v>71</v>
      </c>
      <c r="C23" s="85" t="s">
        <v>72</v>
      </c>
      <c r="D23" s="27" t="s">
        <v>73</v>
      </c>
      <c r="E23" s="95">
        <v>24661</v>
      </c>
      <c r="F23" s="95">
        <v>91894</v>
      </c>
      <c r="G23" s="110">
        <f t="shared" si="0"/>
        <v>116555</v>
      </c>
    </row>
    <row r="24" spans="2:13" ht="15" customHeight="1" x14ac:dyDescent="0.2">
      <c r="B24" s="39" t="s">
        <v>74</v>
      </c>
      <c r="C24" s="85" t="s">
        <v>75</v>
      </c>
      <c r="D24" s="27" t="s">
        <v>76</v>
      </c>
      <c r="E24" s="95">
        <v>16074</v>
      </c>
      <c r="F24" s="95">
        <v>18077</v>
      </c>
      <c r="G24" s="110">
        <f t="shared" si="0"/>
        <v>34151</v>
      </c>
    </row>
    <row r="25" spans="2:13" ht="15" customHeight="1" x14ac:dyDescent="0.2">
      <c r="B25" s="39" t="s">
        <v>77</v>
      </c>
      <c r="C25" s="85" t="s">
        <v>78</v>
      </c>
      <c r="D25" s="27" t="s">
        <v>79</v>
      </c>
      <c r="E25" s="95">
        <v>13468</v>
      </c>
      <c r="F25" s="95">
        <v>32219</v>
      </c>
      <c r="G25" s="110">
        <f t="shared" si="0"/>
        <v>45687</v>
      </c>
    </row>
    <row r="26" spans="2:13" ht="39" customHeight="1" x14ac:dyDescent="0.2">
      <c r="B26" s="39" t="s">
        <v>80</v>
      </c>
      <c r="C26" s="85" t="s">
        <v>81</v>
      </c>
      <c r="D26" s="30" t="s">
        <v>82</v>
      </c>
      <c r="E26" s="95">
        <v>320</v>
      </c>
      <c r="F26" s="95">
        <v>1249</v>
      </c>
      <c r="G26" s="110">
        <f t="shared" si="0"/>
        <v>1569</v>
      </c>
    </row>
    <row r="27" spans="2:13" ht="15" customHeight="1" x14ac:dyDescent="0.2">
      <c r="B27" s="39" t="s">
        <v>83</v>
      </c>
      <c r="C27" s="85" t="s">
        <v>84</v>
      </c>
      <c r="D27" s="27" t="s">
        <v>85</v>
      </c>
      <c r="E27" s="95">
        <v>217</v>
      </c>
      <c r="F27" s="95">
        <v>263</v>
      </c>
      <c r="G27" s="110">
        <f t="shared" si="0"/>
        <v>480</v>
      </c>
      <c r="M27" s="3" t="s">
        <v>25</v>
      </c>
    </row>
    <row r="28" spans="2:13" ht="15" customHeight="1" x14ac:dyDescent="0.2">
      <c r="B28" s="92" t="s">
        <v>86</v>
      </c>
      <c r="C28" s="84"/>
      <c r="D28" s="86" t="s">
        <v>87</v>
      </c>
      <c r="E28" s="95">
        <v>982</v>
      </c>
      <c r="F28" s="95">
        <v>783</v>
      </c>
      <c r="G28" s="110">
        <f t="shared" si="0"/>
        <v>1765</v>
      </c>
      <c r="M28" s="42">
        <f>F29-'T 1.'!E15</f>
        <v>0</v>
      </c>
    </row>
    <row r="29" spans="2:13" ht="15" customHeight="1" x14ac:dyDescent="0.2">
      <c r="B29" s="139" t="s">
        <v>19</v>
      </c>
      <c r="C29" s="140"/>
      <c r="D29" s="140"/>
      <c r="E29" s="109">
        <f>SUM(E7:E28)</f>
        <v>913862</v>
      </c>
      <c r="F29" s="109">
        <f t="shared" ref="F29:G29" si="1">SUM(F7:F28)</f>
        <v>807664</v>
      </c>
      <c r="G29" s="109">
        <f t="shared" si="1"/>
        <v>1721526</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1.42578125" style="3" customWidth="1"/>
    <col min="10" max="10" width="6.28515625" style="3"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31. svibnja 2024.</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83708</v>
      </c>
      <c r="E7" s="111">
        <v>6918</v>
      </c>
      <c r="F7" s="111">
        <v>5217</v>
      </c>
      <c r="G7" s="111">
        <v>1063</v>
      </c>
      <c r="H7" s="111">
        <v>582</v>
      </c>
      <c r="I7" s="111">
        <v>12</v>
      </c>
      <c r="J7" s="111">
        <v>247</v>
      </c>
      <c r="K7" s="112">
        <f>SUM(D7:J7)</f>
        <v>97747</v>
      </c>
      <c r="S7" s="3" t="s">
        <v>25</v>
      </c>
    </row>
    <row r="8" spans="2:19" ht="15" customHeight="1" x14ac:dyDescent="0.2">
      <c r="B8" s="16" t="s">
        <v>7</v>
      </c>
      <c r="C8" s="17" t="s">
        <v>96</v>
      </c>
      <c r="D8" s="113">
        <v>33645</v>
      </c>
      <c r="E8" s="113">
        <v>4201</v>
      </c>
      <c r="F8" s="113">
        <v>2469</v>
      </c>
      <c r="G8" s="113">
        <v>256</v>
      </c>
      <c r="H8" s="113">
        <v>200</v>
      </c>
      <c r="I8" s="113">
        <v>2</v>
      </c>
      <c r="J8" s="113">
        <v>75</v>
      </c>
      <c r="K8" s="112">
        <f t="shared" ref="K8:K27" si="0">SUM(D8:J8)</f>
        <v>40848</v>
      </c>
      <c r="S8" s="3">
        <f>D28-'T 1.'!F8</f>
        <v>0</v>
      </c>
    </row>
    <row r="9" spans="2:19" ht="15" customHeight="1" x14ac:dyDescent="0.2">
      <c r="B9" s="16" t="s">
        <v>9</v>
      </c>
      <c r="C9" s="17" t="s">
        <v>97</v>
      </c>
      <c r="D9" s="113">
        <v>36399</v>
      </c>
      <c r="E9" s="113">
        <v>3910</v>
      </c>
      <c r="F9" s="113">
        <v>2209</v>
      </c>
      <c r="G9" s="113">
        <v>834</v>
      </c>
      <c r="H9" s="113">
        <v>291</v>
      </c>
      <c r="I9" s="113">
        <v>3</v>
      </c>
      <c r="J9" s="113">
        <v>96</v>
      </c>
      <c r="K9" s="112">
        <f t="shared" si="0"/>
        <v>43742</v>
      </c>
      <c r="S9" s="3">
        <f>E28-'T 1.'!F9</f>
        <v>0</v>
      </c>
    </row>
    <row r="10" spans="2:19" ht="15" customHeight="1" x14ac:dyDescent="0.2">
      <c r="B10" s="16" t="s">
        <v>11</v>
      </c>
      <c r="C10" s="17" t="s">
        <v>98</v>
      </c>
      <c r="D10" s="113">
        <v>33006</v>
      </c>
      <c r="E10" s="113">
        <v>3493</v>
      </c>
      <c r="F10" s="113">
        <v>1743</v>
      </c>
      <c r="G10" s="113">
        <v>445</v>
      </c>
      <c r="H10" s="113">
        <v>247</v>
      </c>
      <c r="I10" s="113">
        <v>4</v>
      </c>
      <c r="J10" s="113">
        <v>83</v>
      </c>
      <c r="K10" s="112">
        <f t="shared" si="0"/>
        <v>39021</v>
      </c>
      <c r="S10" s="3">
        <f>F28-'T 1.'!F10</f>
        <v>0</v>
      </c>
    </row>
    <row r="11" spans="2:19" ht="15" customHeight="1" x14ac:dyDescent="0.2">
      <c r="B11" s="16" t="s">
        <v>13</v>
      </c>
      <c r="C11" s="17" t="s">
        <v>99</v>
      </c>
      <c r="D11" s="113">
        <v>61782</v>
      </c>
      <c r="E11" s="113">
        <v>5381</v>
      </c>
      <c r="F11" s="113">
        <v>2796</v>
      </c>
      <c r="G11" s="113">
        <v>636</v>
      </c>
      <c r="H11" s="113">
        <v>357</v>
      </c>
      <c r="I11" s="113">
        <v>2</v>
      </c>
      <c r="J11" s="113">
        <v>140</v>
      </c>
      <c r="K11" s="112">
        <f t="shared" si="0"/>
        <v>71094</v>
      </c>
      <c r="S11" s="3">
        <f>G28-'T 1.'!F11</f>
        <v>0</v>
      </c>
    </row>
    <row r="12" spans="2:19" ht="15" customHeight="1" x14ac:dyDescent="0.2">
      <c r="B12" s="16" t="s">
        <v>15</v>
      </c>
      <c r="C12" s="17" t="s">
        <v>100</v>
      </c>
      <c r="D12" s="113">
        <v>31168</v>
      </c>
      <c r="E12" s="113">
        <v>2351</v>
      </c>
      <c r="F12" s="113">
        <v>1546</v>
      </c>
      <c r="G12" s="113">
        <v>1801</v>
      </c>
      <c r="H12" s="113">
        <v>236</v>
      </c>
      <c r="I12" s="113">
        <v>3</v>
      </c>
      <c r="J12" s="113">
        <v>89</v>
      </c>
      <c r="K12" s="112">
        <f t="shared" si="0"/>
        <v>37194</v>
      </c>
      <c r="S12" s="3">
        <f>H28-'T 1.'!F12</f>
        <v>0</v>
      </c>
    </row>
    <row r="13" spans="2:19" ht="15" customHeight="1" x14ac:dyDescent="0.2">
      <c r="B13" s="16" t="s">
        <v>17</v>
      </c>
      <c r="C13" s="17" t="s">
        <v>101</v>
      </c>
      <c r="D13" s="113">
        <v>27691</v>
      </c>
      <c r="E13" s="113">
        <v>2722</v>
      </c>
      <c r="F13" s="113">
        <v>1152</v>
      </c>
      <c r="G13" s="113">
        <v>1567</v>
      </c>
      <c r="H13" s="113">
        <v>233</v>
      </c>
      <c r="I13" s="113">
        <v>3</v>
      </c>
      <c r="J13" s="113">
        <v>93</v>
      </c>
      <c r="K13" s="112">
        <f t="shared" si="0"/>
        <v>33461</v>
      </c>
      <c r="S13" s="3">
        <f>I28-'T 1.'!F13</f>
        <v>0</v>
      </c>
    </row>
    <row r="14" spans="2:19" ht="15" customHeight="1" x14ac:dyDescent="0.2">
      <c r="B14" s="16" t="s">
        <v>44</v>
      </c>
      <c r="C14" s="17" t="s">
        <v>102</v>
      </c>
      <c r="D14" s="113">
        <v>106312</v>
      </c>
      <c r="E14" s="113">
        <v>8877</v>
      </c>
      <c r="F14" s="113">
        <v>8412</v>
      </c>
      <c r="G14" s="113">
        <v>272</v>
      </c>
      <c r="H14" s="113">
        <v>2473</v>
      </c>
      <c r="I14" s="113">
        <v>18</v>
      </c>
      <c r="J14" s="113">
        <v>441</v>
      </c>
      <c r="K14" s="112">
        <f t="shared" si="0"/>
        <v>126805</v>
      </c>
      <c r="S14" s="3">
        <f>J28-'T 1.'!F14</f>
        <v>0</v>
      </c>
    </row>
    <row r="15" spans="2:19" ht="15" customHeight="1" x14ac:dyDescent="0.2">
      <c r="B15" s="16" t="s">
        <v>47</v>
      </c>
      <c r="C15" s="17" t="s">
        <v>103</v>
      </c>
      <c r="D15" s="113">
        <v>14584</v>
      </c>
      <c r="E15" s="113">
        <v>1899</v>
      </c>
      <c r="F15" s="113">
        <v>862</v>
      </c>
      <c r="G15" s="113">
        <v>533</v>
      </c>
      <c r="H15" s="113">
        <v>97</v>
      </c>
      <c r="I15" s="113">
        <v>0</v>
      </c>
      <c r="J15" s="113">
        <v>51</v>
      </c>
      <c r="K15" s="112">
        <f t="shared" si="0"/>
        <v>18026</v>
      </c>
      <c r="S15" s="3">
        <f>K28-'T 1.'!F15</f>
        <v>0</v>
      </c>
    </row>
    <row r="16" spans="2:19" ht="15" customHeight="1" x14ac:dyDescent="0.2">
      <c r="B16" s="16" t="s">
        <v>50</v>
      </c>
      <c r="C16" s="17" t="s">
        <v>104</v>
      </c>
      <c r="D16" s="113">
        <v>17141</v>
      </c>
      <c r="E16" s="113">
        <v>2530</v>
      </c>
      <c r="F16" s="113">
        <v>1117</v>
      </c>
      <c r="G16" s="113">
        <v>1450</v>
      </c>
      <c r="H16" s="113">
        <v>127</v>
      </c>
      <c r="I16" s="113">
        <v>2</v>
      </c>
      <c r="J16" s="113">
        <v>40</v>
      </c>
      <c r="K16" s="112">
        <f t="shared" si="0"/>
        <v>22407</v>
      </c>
    </row>
    <row r="17" spans="2:16" ht="15" customHeight="1" x14ac:dyDescent="0.2">
      <c r="B17" s="16" t="s">
        <v>53</v>
      </c>
      <c r="C17" s="17" t="s">
        <v>105</v>
      </c>
      <c r="D17" s="113">
        <v>16921</v>
      </c>
      <c r="E17" s="113">
        <v>1884</v>
      </c>
      <c r="F17" s="113">
        <v>1063</v>
      </c>
      <c r="G17" s="113">
        <v>533</v>
      </c>
      <c r="H17" s="113">
        <v>143</v>
      </c>
      <c r="I17" s="113">
        <v>1</v>
      </c>
      <c r="J17" s="113">
        <v>47</v>
      </c>
      <c r="K17" s="112">
        <f t="shared" si="0"/>
        <v>20592</v>
      </c>
    </row>
    <row r="18" spans="2:16" ht="15" customHeight="1" x14ac:dyDescent="0.2">
      <c r="B18" s="16" t="s">
        <v>56</v>
      </c>
      <c r="C18" s="17" t="s">
        <v>106</v>
      </c>
      <c r="D18" s="113">
        <v>37354</v>
      </c>
      <c r="E18" s="113">
        <v>4171</v>
      </c>
      <c r="F18" s="113">
        <v>2252</v>
      </c>
      <c r="G18" s="113">
        <v>829</v>
      </c>
      <c r="H18" s="113">
        <v>226</v>
      </c>
      <c r="I18" s="113">
        <v>0</v>
      </c>
      <c r="J18" s="113">
        <v>83</v>
      </c>
      <c r="K18" s="112">
        <f t="shared" si="0"/>
        <v>44915</v>
      </c>
    </row>
    <row r="19" spans="2:16" ht="15" customHeight="1" x14ac:dyDescent="0.2">
      <c r="B19" s="16" t="s">
        <v>59</v>
      </c>
      <c r="C19" s="17" t="s">
        <v>107</v>
      </c>
      <c r="D19" s="113">
        <v>54048</v>
      </c>
      <c r="E19" s="113">
        <v>6879</v>
      </c>
      <c r="F19" s="113">
        <v>4441</v>
      </c>
      <c r="G19" s="113">
        <v>771</v>
      </c>
      <c r="H19" s="113">
        <v>1205</v>
      </c>
      <c r="I19" s="113">
        <v>3</v>
      </c>
      <c r="J19" s="113">
        <v>261</v>
      </c>
      <c r="K19" s="112">
        <f t="shared" si="0"/>
        <v>67608</v>
      </c>
    </row>
    <row r="20" spans="2:16" ht="15" customHeight="1" x14ac:dyDescent="0.2">
      <c r="B20" s="16" t="s">
        <v>62</v>
      </c>
      <c r="C20" s="17" t="s">
        <v>108</v>
      </c>
      <c r="D20" s="113">
        <v>81476</v>
      </c>
      <c r="E20" s="113">
        <v>6322</v>
      </c>
      <c r="F20" s="113">
        <v>4573</v>
      </c>
      <c r="G20" s="113">
        <v>1826</v>
      </c>
      <c r="H20" s="113">
        <v>603</v>
      </c>
      <c r="I20" s="113">
        <v>6</v>
      </c>
      <c r="J20" s="113">
        <v>125</v>
      </c>
      <c r="K20" s="112">
        <f t="shared" si="0"/>
        <v>94931</v>
      </c>
    </row>
    <row r="21" spans="2:16" ht="15" customHeight="1" x14ac:dyDescent="0.2">
      <c r="B21" s="16" t="s">
        <v>65</v>
      </c>
      <c r="C21" s="17" t="s">
        <v>109</v>
      </c>
      <c r="D21" s="113">
        <v>29931</v>
      </c>
      <c r="E21" s="113">
        <v>3773</v>
      </c>
      <c r="F21" s="113">
        <v>2822</v>
      </c>
      <c r="G21" s="113">
        <v>303</v>
      </c>
      <c r="H21" s="113">
        <v>484</v>
      </c>
      <c r="I21" s="113">
        <v>1</v>
      </c>
      <c r="J21" s="113">
        <v>71</v>
      </c>
      <c r="K21" s="112">
        <f t="shared" si="0"/>
        <v>37385</v>
      </c>
    </row>
    <row r="22" spans="2:16" ht="15" customHeight="1" x14ac:dyDescent="0.2">
      <c r="B22" s="16" t="s">
        <v>68</v>
      </c>
      <c r="C22" s="17" t="s">
        <v>110</v>
      </c>
      <c r="D22" s="113">
        <v>37749</v>
      </c>
      <c r="E22" s="113">
        <v>4336</v>
      </c>
      <c r="F22" s="113">
        <v>2339</v>
      </c>
      <c r="G22" s="113">
        <v>1655</v>
      </c>
      <c r="H22" s="113">
        <v>254</v>
      </c>
      <c r="I22" s="113">
        <v>3</v>
      </c>
      <c r="J22" s="113">
        <v>67</v>
      </c>
      <c r="K22" s="112">
        <f t="shared" si="0"/>
        <v>46403</v>
      </c>
      <c r="P22" s="3">
        <f>+D28-'T 1.'!F8</f>
        <v>0</v>
      </c>
    </row>
    <row r="23" spans="2:16" ht="15" customHeight="1" x14ac:dyDescent="0.2">
      <c r="B23" s="16" t="s">
        <v>71</v>
      </c>
      <c r="C23" s="17" t="s">
        <v>111</v>
      </c>
      <c r="D23" s="113">
        <v>146438</v>
      </c>
      <c r="E23" s="113">
        <v>15419</v>
      </c>
      <c r="F23" s="113">
        <v>10906</v>
      </c>
      <c r="G23" s="113">
        <v>834</v>
      </c>
      <c r="H23" s="113">
        <v>4114</v>
      </c>
      <c r="I23" s="113">
        <v>22</v>
      </c>
      <c r="J23" s="113">
        <v>576</v>
      </c>
      <c r="K23" s="112">
        <f t="shared" si="0"/>
        <v>178309</v>
      </c>
      <c r="P23" s="3">
        <f>+E28-'T 1.'!F9</f>
        <v>0</v>
      </c>
    </row>
    <row r="24" spans="2:16" ht="15" customHeight="1" x14ac:dyDescent="0.2">
      <c r="B24" s="16" t="s">
        <v>74</v>
      </c>
      <c r="C24" s="17" t="s">
        <v>112</v>
      </c>
      <c r="D24" s="113">
        <v>86408</v>
      </c>
      <c r="E24" s="113">
        <v>11264</v>
      </c>
      <c r="F24" s="113">
        <v>8367</v>
      </c>
      <c r="G24" s="113">
        <v>791</v>
      </c>
      <c r="H24" s="113">
        <v>885</v>
      </c>
      <c r="I24" s="113">
        <v>11</v>
      </c>
      <c r="J24" s="113">
        <v>307</v>
      </c>
      <c r="K24" s="112">
        <f t="shared" si="0"/>
        <v>108033</v>
      </c>
      <c r="P24" s="3">
        <f>+F28-'T 1.'!F10</f>
        <v>0</v>
      </c>
    </row>
    <row r="25" spans="2:16" ht="15" customHeight="1" x14ac:dyDescent="0.2">
      <c r="B25" s="16" t="s">
        <v>77</v>
      </c>
      <c r="C25" s="17" t="s">
        <v>113</v>
      </c>
      <c r="D25" s="113">
        <v>44556</v>
      </c>
      <c r="E25" s="113">
        <v>4822</v>
      </c>
      <c r="F25" s="113">
        <v>3496</v>
      </c>
      <c r="G25" s="113">
        <v>520</v>
      </c>
      <c r="H25" s="113">
        <v>1101</v>
      </c>
      <c r="I25" s="113">
        <v>4</v>
      </c>
      <c r="J25" s="113">
        <v>210</v>
      </c>
      <c r="K25" s="112">
        <f t="shared" si="0"/>
        <v>54709</v>
      </c>
      <c r="P25" s="3">
        <f>+G28-'T 1.'!F11</f>
        <v>0</v>
      </c>
    </row>
    <row r="26" spans="2:16" ht="15" customHeight="1" x14ac:dyDescent="0.2">
      <c r="B26" s="16" t="s">
        <v>80</v>
      </c>
      <c r="C26" s="17" t="s">
        <v>114</v>
      </c>
      <c r="D26" s="113">
        <v>39349</v>
      </c>
      <c r="E26" s="113">
        <v>2119</v>
      </c>
      <c r="F26" s="113">
        <v>1331</v>
      </c>
      <c r="G26" s="113">
        <v>706</v>
      </c>
      <c r="H26" s="113">
        <v>194</v>
      </c>
      <c r="I26" s="113">
        <v>0</v>
      </c>
      <c r="J26" s="113">
        <v>65</v>
      </c>
      <c r="K26" s="112">
        <f t="shared" si="0"/>
        <v>43764</v>
      </c>
      <c r="P26" s="3">
        <f>+H28-'T 1.'!F12</f>
        <v>0</v>
      </c>
    </row>
    <row r="27" spans="2:16" ht="15" customHeight="1" x14ac:dyDescent="0.2">
      <c r="B27" s="16" t="s">
        <v>83</v>
      </c>
      <c r="C27" s="19" t="s">
        <v>115</v>
      </c>
      <c r="D27" s="114">
        <v>460618</v>
      </c>
      <c r="E27" s="114">
        <v>12543</v>
      </c>
      <c r="F27" s="114">
        <v>15789</v>
      </c>
      <c r="G27" s="114">
        <v>440</v>
      </c>
      <c r="H27" s="114">
        <v>4248</v>
      </c>
      <c r="I27" s="114">
        <v>89</v>
      </c>
      <c r="J27" s="114">
        <v>805</v>
      </c>
      <c r="K27" s="112">
        <f t="shared" si="0"/>
        <v>494532</v>
      </c>
      <c r="P27" s="3">
        <f>+I28-'T 1.'!F13</f>
        <v>0</v>
      </c>
    </row>
    <row r="28" spans="2:16" ht="15" customHeight="1" x14ac:dyDescent="0.2">
      <c r="B28" s="132" t="s">
        <v>19</v>
      </c>
      <c r="C28" s="142"/>
      <c r="D28" s="115">
        <f>SUM(D7:D27)</f>
        <v>1480284</v>
      </c>
      <c r="E28" s="115">
        <f t="shared" ref="E28:K28" si="1">SUM(E7:E27)</f>
        <v>115814</v>
      </c>
      <c r="F28" s="115">
        <f t="shared" si="1"/>
        <v>84902</v>
      </c>
      <c r="G28" s="115">
        <f t="shared" si="1"/>
        <v>18065</v>
      </c>
      <c r="H28" s="115">
        <f t="shared" si="1"/>
        <v>18300</v>
      </c>
      <c r="I28" s="115">
        <f t="shared" si="1"/>
        <v>189</v>
      </c>
      <c r="J28" s="115">
        <f t="shared" si="1"/>
        <v>3972</v>
      </c>
      <c r="K28" s="109">
        <f t="shared" si="1"/>
        <v>1721526</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469</v>
      </c>
      <c r="E6" s="95">
        <v>215</v>
      </c>
      <c r="F6" s="110">
        <f>SUM(D6:E6)</f>
        <v>684</v>
      </c>
      <c r="G6" s="63"/>
      <c r="H6" s="64"/>
    </row>
    <row r="7" spans="1:8" x14ac:dyDescent="0.2">
      <c r="A7" s="90" t="s">
        <v>7</v>
      </c>
      <c r="B7" s="67" t="s">
        <v>32</v>
      </c>
      <c r="C7" s="68" t="s">
        <v>33</v>
      </c>
      <c r="D7" s="95">
        <v>62</v>
      </c>
      <c r="E7" s="95">
        <v>12</v>
      </c>
      <c r="F7" s="110">
        <f t="shared" ref="F7:F27" si="0">SUM(D7:E7)</f>
        <v>74</v>
      </c>
      <c r="G7" s="63"/>
      <c r="H7" s="64"/>
    </row>
    <row r="8" spans="1:8" x14ac:dyDescent="0.2">
      <c r="A8" s="91" t="s">
        <v>9</v>
      </c>
      <c r="B8" s="67" t="s">
        <v>34</v>
      </c>
      <c r="C8" s="68" t="s">
        <v>35</v>
      </c>
      <c r="D8" s="95">
        <v>2872</v>
      </c>
      <c r="E8" s="95">
        <v>1092</v>
      </c>
      <c r="F8" s="110">
        <f t="shared" si="0"/>
        <v>3964</v>
      </c>
      <c r="G8" s="63"/>
      <c r="H8" s="64"/>
    </row>
    <row r="9" spans="1:8" x14ac:dyDescent="0.2">
      <c r="A9" s="91" t="s">
        <v>11</v>
      </c>
      <c r="B9" s="67" t="s">
        <v>36</v>
      </c>
      <c r="C9" s="69" t="s">
        <v>37</v>
      </c>
      <c r="D9" s="95">
        <v>66</v>
      </c>
      <c r="E9" s="95">
        <v>9</v>
      </c>
      <c r="F9" s="110">
        <f t="shared" si="0"/>
        <v>75</v>
      </c>
      <c r="G9" s="63"/>
      <c r="H9" s="64"/>
    </row>
    <row r="10" spans="1:8" ht="27.75" customHeight="1" x14ac:dyDescent="0.2">
      <c r="A10" s="91" t="s">
        <v>13</v>
      </c>
      <c r="B10" s="67" t="s">
        <v>38</v>
      </c>
      <c r="C10" s="69" t="s">
        <v>117</v>
      </c>
      <c r="D10" s="95">
        <v>340</v>
      </c>
      <c r="E10" s="95">
        <v>46</v>
      </c>
      <c r="F10" s="110">
        <f t="shared" si="0"/>
        <v>386</v>
      </c>
      <c r="G10" s="63"/>
      <c r="H10" s="64"/>
    </row>
    <row r="11" spans="1:8" ht="15" customHeight="1" x14ac:dyDescent="0.2">
      <c r="A11" s="91" t="s">
        <v>15</v>
      </c>
      <c r="B11" s="67" t="s">
        <v>40</v>
      </c>
      <c r="C11" s="69" t="s">
        <v>41</v>
      </c>
      <c r="D11" s="95">
        <v>2834</v>
      </c>
      <c r="E11" s="95">
        <v>433</v>
      </c>
      <c r="F11" s="110">
        <f t="shared" si="0"/>
        <v>3267</v>
      </c>
      <c r="G11" s="63"/>
      <c r="H11" s="64"/>
    </row>
    <row r="12" spans="1:8" ht="22.5" x14ac:dyDescent="0.2">
      <c r="A12" s="91" t="s">
        <v>17</v>
      </c>
      <c r="B12" s="67" t="s">
        <v>42</v>
      </c>
      <c r="C12" s="69" t="s">
        <v>118</v>
      </c>
      <c r="D12" s="95">
        <v>3064</v>
      </c>
      <c r="E12" s="95">
        <v>2143</v>
      </c>
      <c r="F12" s="110">
        <f t="shared" si="0"/>
        <v>5207</v>
      </c>
      <c r="G12" s="63"/>
      <c r="H12" s="64"/>
    </row>
    <row r="13" spans="1:8" x14ac:dyDescent="0.2">
      <c r="A13" s="39" t="s">
        <v>44</v>
      </c>
      <c r="B13" s="67" t="s">
        <v>45</v>
      </c>
      <c r="C13" s="68" t="s">
        <v>46</v>
      </c>
      <c r="D13" s="95">
        <v>2417</v>
      </c>
      <c r="E13" s="95">
        <v>206</v>
      </c>
      <c r="F13" s="110">
        <f t="shared" si="0"/>
        <v>2623</v>
      </c>
      <c r="G13" s="63"/>
      <c r="H13" s="64"/>
    </row>
    <row r="14" spans="1:8" ht="22.5" x14ac:dyDescent="0.2">
      <c r="A14" s="39" t="s">
        <v>47</v>
      </c>
      <c r="B14" s="67" t="s">
        <v>48</v>
      </c>
      <c r="C14" s="69" t="s">
        <v>49</v>
      </c>
      <c r="D14" s="95">
        <v>1010</v>
      </c>
      <c r="E14" s="95">
        <v>1245</v>
      </c>
      <c r="F14" s="110">
        <f t="shared" si="0"/>
        <v>2255</v>
      </c>
      <c r="G14" s="63"/>
      <c r="H14" s="64"/>
    </row>
    <row r="15" spans="1:8" ht="15" customHeight="1" x14ac:dyDescent="0.2">
      <c r="A15" s="39" t="s">
        <v>50</v>
      </c>
      <c r="B15" s="67" t="s">
        <v>51</v>
      </c>
      <c r="C15" s="68" t="s">
        <v>52</v>
      </c>
      <c r="D15" s="95">
        <v>354</v>
      </c>
      <c r="E15" s="95">
        <v>178</v>
      </c>
      <c r="F15" s="110">
        <f t="shared" si="0"/>
        <v>532</v>
      </c>
      <c r="G15" s="63"/>
      <c r="H15" s="64"/>
    </row>
    <row r="16" spans="1:8" x14ac:dyDescent="0.2">
      <c r="A16" s="39" t="s">
        <v>53</v>
      </c>
      <c r="B16" s="67" t="s">
        <v>54</v>
      </c>
      <c r="C16" s="68" t="s">
        <v>55</v>
      </c>
      <c r="D16" s="95">
        <v>125</v>
      </c>
      <c r="E16" s="95">
        <v>103</v>
      </c>
      <c r="F16" s="110">
        <f t="shared" si="0"/>
        <v>228</v>
      </c>
      <c r="G16" s="63"/>
      <c r="H16" s="64"/>
    </row>
    <row r="17" spans="1:9" ht="15" customHeight="1" x14ac:dyDescent="0.2">
      <c r="A17" s="39" t="s">
        <v>56</v>
      </c>
      <c r="B17" s="67" t="s">
        <v>57</v>
      </c>
      <c r="C17" s="68" t="s">
        <v>58</v>
      </c>
      <c r="D17" s="95">
        <v>223</v>
      </c>
      <c r="E17" s="95">
        <v>167</v>
      </c>
      <c r="F17" s="110">
        <f t="shared" si="0"/>
        <v>390</v>
      </c>
      <c r="G17" s="63"/>
      <c r="H17" s="64"/>
    </row>
    <row r="18" spans="1:9" ht="15" customHeight="1" x14ac:dyDescent="0.2">
      <c r="A18" s="39" t="s">
        <v>59</v>
      </c>
      <c r="B18" s="67" t="s">
        <v>60</v>
      </c>
      <c r="C18" s="68" t="s">
        <v>61</v>
      </c>
      <c r="D18" s="95">
        <v>2247</v>
      </c>
      <c r="E18" s="95">
        <v>1745</v>
      </c>
      <c r="F18" s="110">
        <f t="shared" si="0"/>
        <v>3992</v>
      </c>
      <c r="G18" s="63"/>
      <c r="H18" s="64"/>
    </row>
    <row r="19" spans="1:9" x14ac:dyDescent="0.2">
      <c r="A19" s="39" t="s">
        <v>62</v>
      </c>
      <c r="B19" s="67" t="s">
        <v>63</v>
      </c>
      <c r="C19" s="69" t="s">
        <v>64</v>
      </c>
      <c r="D19" s="95">
        <v>2420</v>
      </c>
      <c r="E19" s="95">
        <v>1048</v>
      </c>
      <c r="F19" s="110">
        <f t="shared" si="0"/>
        <v>3468</v>
      </c>
      <c r="G19" s="63"/>
      <c r="H19" s="64"/>
      <c r="I19" s="64"/>
    </row>
    <row r="20" spans="1:9" x14ac:dyDescent="0.2">
      <c r="A20" s="39" t="s">
        <v>65</v>
      </c>
      <c r="B20" s="67" t="s">
        <v>66</v>
      </c>
      <c r="C20" s="69" t="s">
        <v>67</v>
      </c>
      <c r="D20" s="95">
        <v>56</v>
      </c>
      <c r="E20" s="95">
        <v>67</v>
      </c>
      <c r="F20" s="110">
        <f t="shared" si="0"/>
        <v>123</v>
      </c>
      <c r="G20" s="63"/>
      <c r="H20" s="64"/>
    </row>
    <row r="21" spans="1:9" x14ac:dyDescent="0.2">
      <c r="A21" s="39" t="s">
        <v>68</v>
      </c>
      <c r="B21" s="67" t="s">
        <v>69</v>
      </c>
      <c r="C21" s="68" t="s">
        <v>70</v>
      </c>
      <c r="D21" s="95">
        <v>297</v>
      </c>
      <c r="E21" s="95">
        <v>481</v>
      </c>
      <c r="F21" s="110">
        <f t="shared" si="0"/>
        <v>778</v>
      </c>
      <c r="G21" s="63"/>
      <c r="H21" s="64"/>
    </row>
    <row r="22" spans="1:9" x14ac:dyDescent="0.2">
      <c r="A22" s="39" t="s">
        <v>71</v>
      </c>
      <c r="B22" s="67" t="s">
        <v>72</v>
      </c>
      <c r="C22" s="69" t="s">
        <v>73</v>
      </c>
      <c r="D22" s="95">
        <v>547</v>
      </c>
      <c r="E22" s="95">
        <v>1232</v>
      </c>
      <c r="F22" s="110">
        <f t="shared" si="0"/>
        <v>1779</v>
      </c>
      <c r="G22" s="63"/>
      <c r="H22" s="64"/>
    </row>
    <row r="23" spans="1:9" ht="15" customHeight="1" x14ac:dyDescent="0.2">
      <c r="A23" s="39" t="s">
        <v>74</v>
      </c>
      <c r="B23" s="67" t="s">
        <v>75</v>
      </c>
      <c r="C23" s="68" t="s">
        <v>76</v>
      </c>
      <c r="D23" s="95">
        <v>253</v>
      </c>
      <c r="E23" s="95">
        <v>142</v>
      </c>
      <c r="F23" s="110">
        <f t="shared" si="0"/>
        <v>395</v>
      </c>
      <c r="G23" s="63"/>
      <c r="H23" s="64"/>
    </row>
    <row r="24" spans="1:9" ht="15" customHeight="1" x14ac:dyDescent="0.2">
      <c r="A24" s="39" t="s">
        <v>77</v>
      </c>
      <c r="B24" s="67" t="s">
        <v>78</v>
      </c>
      <c r="C24" s="68" t="s">
        <v>79</v>
      </c>
      <c r="D24" s="95">
        <v>318</v>
      </c>
      <c r="E24" s="95">
        <v>450</v>
      </c>
      <c r="F24" s="110">
        <f t="shared" si="0"/>
        <v>768</v>
      </c>
      <c r="G24" s="63"/>
      <c r="H24" s="64"/>
    </row>
    <row r="25" spans="1:9" ht="39" customHeight="1" x14ac:dyDescent="0.2">
      <c r="A25" s="39" t="s">
        <v>80</v>
      </c>
      <c r="B25" s="67" t="s">
        <v>81</v>
      </c>
      <c r="C25" s="69" t="s">
        <v>82</v>
      </c>
      <c r="D25" s="95">
        <v>13</v>
      </c>
      <c r="E25" s="95">
        <v>20</v>
      </c>
      <c r="F25" s="110">
        <f t="shared" si="0"/>
        <v>33</v>
      </c>
      <c r="G25" s="63"/>
      <c r="H25" s="64"/>
    </row>
    <row r="26" spans="1:9" x14ac:dyDescent="0.2">
      <c r="A26" s="39" t="s">
        <v>83</v>
      </c>
      <c r="B26" s="67" t="s">
        <v>84</v>
      </c>
      <c r="C26" s="69" t="s">
        <v>85</v>
      </c>
      <c r="D26" s="95">
        <v>1</v>
      </c>
      <c r="E26" s="95">
        <v>0</v>
      </c>
      <c r="F26" s="110">
        <f t="shared" si="0"/>
        <v>1</v>
      </c>
      <c r="G26" s="63"/>
      <c r="H26" s="64"/>
    </row>
    <row r="27" spans="1:9" ht="15" customHeight="1" x14ac:dyDescent="0.2">
      <c r="A27" s="92" t="s">
        <v>86</v>
      </c>
      <c r="B27" s="70"/>
      <c r="C27" s="87" t="s">
        <v>87</v>
      </c>
      <c r="D27" s="95">
        <v>2</v>
      </c>
      <c r="E27" s="95">
        <v>4</v>
      </c>
      <c r="F27" s="110">
        <f t="shared" si="0"/>
        <v>6</v>
      </c>
      <c r="G27" s="63"/>
      <c r="H27" s="64"/>
    </row>
    <row r="28" spans="1:9" ht="21" customHeight="1" x14ac:dyDescent="0.2">
      <c r="A28" s="150" t="s">
        <v>19</v>
      </c>
      <c r="B28" s="151"/>
      <c r="C28" s="151"/>
      <c r="D28" s="102">
        <f>SUM(D6:D27)</f>
        <v>19990</v>
      </c>
      <c r="E28" s="102">
        <f t="shared" ref="E28:F28" si="1">SUM(E6:E27)</f>
        <v>11038</v>
      </c>
      <c r="F28" s="102">
        <f t="shared" si="1"/>
        <v>31028</v>
      </c>
      <c r="G28" s="64"/>
      <c r="H28" s="64"/>
    </row>
    <row r="29" spans="1:9" ht="10.5" customHeight="1" x14ac:dyDescent="0.2">
      <c r="A29" s="83"/>
      <c r="G29" s="64"/>
      <c r="H29" s="64"/>
    </row>
    <row r="30" spans="1:9" ht="10.5" customHeight="1" x14ac:dyDescent="0.2">
      <c r="A30" s="152"/>
      <c r="B30" s="152"/>
      <c r="C30" s="152"/>
      <c r="D30" s="152"/>
      <c r="E30" s="152"/>
      <c r="F30" s="152"/>
      <c r="G30" s="64"/>
      <c r="H30" s="64"/>
    </row>
    <row r="31" spans="1:9"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62" t="s">
        <v>89</v>
      </c>
      <c r="D5" s="163"/>
      <c r="E5" s="73" t="s">
        <v>2</v>
      </c>
      <c r="F5" s="74" t="s">
        <v>3</v>
      </c>
      <c r="G5" s="74" t="s">
        <v>4</v>
      </c>
      <c r="H5" s="66"/>
    </row>
    <row r="6" spans="1:17" x14ac:dyDescent="0.2">
      <c r="B6" s="14">
        <v>0</v>
      </c>
      <c r="C6" s="164">
        <v>1</v>
      </c>
      <c r="D6" s="165"/>
      <c r="E6" s="58">
        <v>2</v>
      </c>
      <c r="F6" s="58">
        <v>3</v>
      </c>
      <c r="G6" s="58">
        <v>4</v>
      </c>
      <c r="H6" s="64"/>
    </row>
    <row r="7" spans="1:17" x14ac:dyDescent="0.2">
      <c r="B7" s="16" t="s">
        <v>5</v>
      </c>
      <c r="C7" s="166" t="s">
        <v>95</v>
      </c>
      <c r="D7" s="167"/>
      <c r="E7" s="79">
        <v>1203</v>
      </c>
      <c r="F7" s="79">
        <v>597</v>
      </c>
      <c r="G7" s="80">
        <f>E7+F7</f>
        <v>1800</v>
      </c>
      <c r="H7" s="63"/>
    </row>
    <row r="8" spans="1:17" x14ac:dyDescent="0.2">
      <c r="B8" s="16" t="s">
        <v>7</v>
      </c>
      <c r="C8" s="155" t="s">
        <v>96</v>
      </c>
      <c r="D8" s="156"/>
      <c r="E8" s="79">
        <v>424</v>
      </c>
      <c r="F8" s="79">
        <v>231</v>
      </c>
      <c r="G8" s="80">
        <f t="shared" ref="G8:G27" si="0">E8+F8</f>
        <v>655</v>
      </c>
      <c r="H8" s="63"/>
    </row>
    <row r="9" spans="1:17" x14ac:dyDescent="0.2">
      <c r="B9" s="16" t="s">
        <v>9</v>
      </c>
      <c r="C9" s="155" t="s">
        <v>97</v>
      </c>
      <c r="D9" s="156"/>
      <c r="E9" s="79">
        <v>440</v>
      </c>
      <c r="F9" s="79">
        <v>234</v>
      </c>
      <c r="G9" s="80">
        <f t="shared" si="0"/>
        <v>674</v>
      </c>
      <c r="H9" s="63"/>
    </row>
    <row r="10" spans="1:17" x14ac:dyDescent="0.2">
      <c r="B10" s="16" t="s">
        <v>11</v>
      </c>
      <c r="C10" s="155" t="s">
        <v>98</v>
      </c>
      <c r="D10" s="156"/>
      <c r="E10" s="79">
        <v>538</v>
      </c>
      <c r="F10" s="79">
        <v>286</v>
      </c>
      <c r="G10" s="80">
        <f t="shared" si="0"/>
        <v>824</v>
      </c>
      <c r="H10" s="63"/>
    </row>
    <row r="11" spans="1:17" x14ac:dyDescent="0.2">
      <c r="B11" s="16" t="s">
        <v>13</v>
      </c>
      <c r="C11" s="155" t="s">
        <v>99</v>
      </c>
      <c r="D11" s="156"/>
      <c r="E11" s="79">
        <v>702</v>
      </c>
      <c r="F11" s="79">
        <v>442</v>
      </c>
      <c r="G11" s="80">
        <f t="shared" si="0"/>
        <v>1144</v>
      </c>
      <c r="H11" s="63"/>
    </row>
    <row r="12" spans="1:17" x14ac:dyDescent="0.2">
      <c r="B12" s="16" t="s">
        <v>15</v>
      </c>
      <c r="C12" s="155" t="s">
        <v>100</v>
      </c>
      <c r="D12" s="156"/>
      <c r="E12" s="79">
        <v>273</v>
      </c>
      <c r="F12" s="79">
        <v>175</v>
      </c>
      <c r="G12" s="80">
        <f t="shared" si="0"/>
        <v>448</v>
      </c>
      <c r="H12" s="63"/>
    </row>
    <row r="13" spans="1:17" x14ac:dyDescent="0.2">
      <c r="B13" s="16" t="s">
        <v>17</v>
      </c>
      <c r="C13" s="160" t="s">
        <v>101</v>
      </c>
      <c r="D13" s="161"/>
      <c r="E13" s="79">
        <v>341</v>
      </c>
      <c r="F13" s="79">
        <v>173</v>
      </c>
      <c r="G13" s="80">
        <f t="shared" si="0"/>
        <v>514</v>
      </c>
      <c r="H13" s="63"/>
    </row>
    <row r="14" spans="1:17" x14ac:dyDescent="0.2">
      <c r="B14" s="59" t="s">
        <v>44</v>
      </c>
      <c r="C14" s="155" t="s">
        <v>102</v>
      </c>
      <c r="D14" s="156"/>
      <c r="E14" s="79">
        <v>1907</v>
      </c>
      <c r="F14" s="79">
        <v>1168</v>
      </c>
      <c r="G14" s="80">
        <f t="shared" si="0"/>
        <v>3075</v>
      </c>
      <c r="H14" s="63"/>
      <c r="J14" s="60"/>
    </row>
    <row r="15" spans="1:17" x14ac:dyDescent="0.2">
      <c r="B15" s="59" t="s">
        <v>47</v>
      </c>
      <c r="C15" s="155" t="s">
        <v>103</v>
      </c>
      <c r="D15" s="156"/>
      <c r="E15" s="79">
        <v>156</v>
      </c>
      <c r="F15" s="79">
        <v>87</v>
      </c>
      <c r="G15" s="80">
        <f t="shared" si="0"/>
        <v>243</v>
      </c>
      <c r="H15" s="63"/>
    </row>
    <row r="16" spans="1:17" x14ac:dyDescent="0.2">
      <c r="B16" s="59" t="s">
        <v>50</v>
      </c>
      <c r="C16" s="155" t="s">
        <v>104</v>
      </c>
      <c r="D16" s="156"/>
      <c r="E16" s="79">
        <v>205</v>
      </c>
      <c r="F16" s="79">
        <v>112</v>
      </c>
      <c r="G16" s="80">
        <f t="shared" si="0"/>
        <v>317</v>
      </c>
      <c r="H16" s="63"/>
    </row>
    <row r="17" spans="2:8" x14ac:dyDescent="0.2">
      <c r="B17" s="59" t="s">
        <v>53</v>
      </c>
      <c r="C17" s="155" t="s">
        <v>105</v>
      </c>
      <c r="D17" s="156"/>
      <c r="E17" s="79">
        <v>195</v>
      </c>
      <c r="F17" s="79">
        <v>73</v>
      </c>
      <c r="G17" s="80">
        <f t="shared" si="0"/>
        <v>268</v>
      </c>
      <c r="H17" s="63"/>
    </row>
    <row r="18" spans="2:8" x14ac:dyDescent="0.2">
      <c r="B18" s="59" t="s">
        <v>56</v>
      </c>
      <c r="C18" s="155" t="s">
        <v>106</v>
      </c>
      <c r="D18" s="156"/>
      <c r="E18" s="79">
        <v>495</v>
      </c>
      <c r="F18" s="79">
        <v>185</v>
      </c>
      <c r="G18" s="80">
        <f t="shared" si="0"/>
        <v>680</v>
      </c>
      <c r="H18" s="63"/>
    </row>
    <row r="19" spans="2:8" x14ac:dyDescent="0.2">
      <c r="B19" s="59" t="s">
        <v>59</v>
      </c>
      <c r="C19" s="155" t="s">
        <v>107</v>
      </c>
      <c r="D19" s="156"/>
      <c r="E19" s="79">
        <v>759</v>
      </c>
      <c r="F19" s="79">
        <v>353</v>
      </c>
      <c r="G19" s="80">
        <f t="shared" si="0"/>
        <v>1112</v>
      </c>
      <c r="H19" s="63"/>
    </row>
    <row r="20" spans="2:8" x14ac:dyDescent="0.2">
      <c r="B20" s="59" t="s">
        <v>62</v>
      </c>
      <c r="C20" s="155" t="s">
        <v>108</v>
      </c>
      <c r="D20" s="156"/>
      <c r="E20" s="79">
        <v>1019</v>
      </c>
      <c r="F20" s="79">
        <v>435</v>
      </c>
      <c r="G20" s="80">
        <f t="shared" si="0"/>
        <v>1454</v>
      </c>
      <c r="H20" s="63"/>
    </row>
    <row r="21" spans="2:8" x14ac:dyDescent="0.2">
      <c r="B21" s="59" t="s">
        <v>65</v>
      </c>
      <c r="C21" s="155" t="s">
        <v>109</v>
      </c>
      <c r="D21" s="156"/>
      <c r="E21" s="79">
        <v>391</v>
      </c>
      <c r="F21" s="79">
        <v>256</v>
      </c>
      <c r="G21" s="80">
        <f t="shared" si="0"/>
        <v>647</v>
      </c>
      <c r="H21" s="63"/>
    </row>
    <row r="22" spans="2:8" x14ac:dyDescent="0.2">
      <c r="B22" s="59" t="s">
        <v>68</v>
      </c>
      <c r="C22" s="155" t="s">
        <v>110</v>
      </c>
      <c r="D22" s="156"/>
      <c r="E22" s="79">
        <v>406</v>
      </c>
      <c r="F22" s="79">
        <v>186</v>
      </c>
      <c r="G22" s="80">
        <f t="shared" si="0"/>
        <v>592</v>
      </c>
      <c r="H22" s="63"/>
    </row>
    <row r="23" spans="2:8" x14ac:dyDescent="0.2">
      <c r="B23" s="59" t="s">
        <v>71</v>
      </c>
      <c r="C23" s="155" t="s">
        <v>111</v>
      </c>
      <c r="D23" s="156"/>
      <c r="E23" s="79">
        <v>2298</v>
      </c>
      <c r="F23" s="79">
        <v>1186</v>
      </c>
      <c r="G23" s="80">
        <f t="shared" si="0"/>
        <v>3484</v>
      </c>
      <c r="H23" s="63"/>
    </row>
    <row r="24" spans="2:8" x14ac:dyDescent="0.2">
      <c r="B24" s="59" t="s">
        <v>74</v>
      </c>
      <c r="C24" s="155" t="s">
        <v>112</v>
      </c>
      <c r="D24" s="156"/>
      <c r="E24" s="79">
        <v>1430</v>
      </c>
      <c r="F24" s="79">
        <v>1011</v>
      </c>
      <c r="G24" s="80">
        <f t="shared" si="0"/>
        <v>2441</v>
      </c>
      <c r="H24" s="63"/>
    </row>
    <row r="25" spans="2:8" x14ac:dyDescent="0.2">
      <c r="B25" s="59" t="s">
        <v>77</v>
      </c>
      <c r="C25" s="155" t="s">
        <v>113</v>
      </c>
      <c r="D25" s="156"/>
      <c r="E25" s="79">
        <v>664</v>
      </c>
      <c r="F25" s="79">
        <v>371</v>
      </c>
      <c r="G25" s="80">
        <f t="shared" si="0"/>
        <v>1035</v>
      </c>
      <c r="H25" s="63"/>
    </row>
    <row r="26" spans="2:8" x14ac:dyDescent="0.2">
      <c r="B26" s="59" t="s">
        <v>80</v>
      </c>
      <c r="C26" s="155" t="s">
        <v>114</v>
      </c>
      <c r="D26" s="156"/>
      <c r="E26" s="79">
        <v>476</v>
      </c>
      <c r="F26" s="79">
        <v>250</v>
      </c>
      <c r="G26" s="80">
        <f t="shared" si="0"/>
        <v>726</v>
      </c>
      <c r="H26" s="63"/>
    </row>
    <row r="27" spans="2:8" x14ac:dyDescent="0.2">
      <c r="B27" s="59" t="s">
        <v>83</v>
      </c>
      <c r="C27" s="155" t="s">
        <v>115</v>
      </c>
      <c r="D27" s="156"/>
      <c r="E27" s="79">
        <v>5668</v>
      </c>
      <c r="F27" s="79">
        <v>3227</v>
      </c>
      <c r="G27" s="80">
        <f t="shared" si="0"/>
        <v>8895</v>
      </c>
      <c r="H27" s="63"/>
    </row>
    <row r="28" spans="2:8" ht="20.25" customHeight="1" x14ac:dyDescent="0.2">
      <c r="B28" s="157" t="s">
        <v>19</v>
      </c>
      <c r="C28" s="158"/>
      <c r="D28" s="159"/>
      <c r="E28" s="81">
        <f>SUM(E7:E27)</f>
        <v>19990</v>
      </c>
      <c r="F28" s="81">
        <f t="shared" ref="F28:G28" si="1">SUM(F7:F27)</f>
        <v>11038</v>
      </c>
      <c r="G28" s="81">
        <f t="shared" si="1"/>
        <v>31028</v>
      </c>
      <c r="H28" s="64"/>
    </row>
    <row r="29" spans="2:8" x14ac:dyDescent="0.2">
      <c r="B29" s="83"/>
    </row>
    <row r="30" spans="2:8" x14ac:dyDescent="0.2">
      <c r="B30" s="154"/>
      <c r="C30" s="154"/>
      <c r="D30" s="154"/>
      <c r="E30" s="154"/>
      <c r="F30" s="154"/>
      <c r="G30" s="154"/>
    </row>
    <row r="31" spans="2:8" x14ac:dyDescent="0.2">
      <c r="B31" s="154"/>
      <c r="C31" s="154"/>
      <c r="D31" s="154"/>
      <c r="E31" s="154"/>
      <c r="F31" s="154"/>
      <c r="G31" s="154"/>
    </row>
  </sheetData>
  <mergeCells count="28">
    <mergeCell ref="L2:Q2"/>
    <mergeCell ref="C11:D11"/>
    <mergeCell ref="F4:G4"/>
    <mergeCell ref="C5:D5"/>
    <mergeCell ref="C6:D6"/>
    <mergeCell ref="C7:D7"/>
    <mergeCell ref="C8:D8"/>
    <mergeCell ref="C9:D9"/>
    <mergeCell ref="C10:D10"/>
    <mergeCell ref="A2:H3"/>
    <mergeCell ref="C23:D23"/>
    <mergeCell ref="C12:D12"/>
    <mergeCell ref="C13:D13"/>
    <mergeCell ref="C14:D14"/>
    <mergeCell ref="C15:D15"/>
    <mergeCell ref="C16:D16"/>
    <mergeCell ref="C17:D17"/>
    <mergeCell ref="C18:D18"/>
    <mergeCell ref="C19:D19"/>
    <mergeCell ref="C20:D20"/>
    <mergeCell ref="C21:D21"/>
    <mergeCell ref="C22:D22"/>
    <mergeCell ref="B30:G31"/>
    <mergeCell ref="C24:D24"/>
    <mergeCell ref="C25:D25"/>
    <mergeCell ref="C26:D26"/>
    <mergeCell ref="C27:D27"/>
    <mergeCell ref="B28:D28"/>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D6" sqref="D6:E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2697</v>
      </c>
      <c r="E6" s="116">
        <v>1242</v>
      </c>
      <c r="F6" s="117">
        <f>SUM(D6:E6)</f>
        <v>3939</v>
      </c>
      <c r="G6" s="63"/>
      <c r="H6" s="64"/>
    </row>
    <row r="7" spans="1:8" x14ac:dyDescent="0.2">
      <c r="A7" s="90" t="s">
        <v>7</v>
      </c>
      <c r="B7" s="67" t="s">
        <v>32</v>
      </c>
      <c r="C7" s="68" t="s">
        <v>33</v>
      </c>
      <c r="D7" s="116">
        <v>382</v>
      </c>
      <c r="E7" s="116">
        <v>35</v>
      </c>
      <c r="F7" s="117">
        <f t="shared" ref="F7:F27" si="0">SUM(D7:E7)</f>
        <v>417</v>
      </c>
      <c r="G7" s="63"/>
      <c r="H7" s="64"/>
    </row>
    <row r="8" spans="1:8" x14ac:dyDescent="0.2">
      <c r="A8" s="91" t="s">
        <v>9</v>
      </c>
      <c r="B8" s="67" t="s">
        <v>34</v>
      </c>
      <c r="C8" s="68" t="s">
        <v>35</v>
      </c>
      <c r="D8" s="116">
        <v>20828</v>
      </c>
      <c r="E8" s="116">
        <v>9655</v>
      </c>
      <c r="F8" s="117">
        <f t="shared" si="0"/>
        <v>30483</v>
      </c>
      <c r="G8" s="63"/>
      <c r="H8" s="64"/>
    </row>
    <row r="9" spans="1:8" x14ac:dyDescent="0.2">
      <c r="A9" s="91" t="s">
        <v>11</v>
      </c>
      <c r="B9" s="67" t="s">
        <v>36</v>
      </c>
      <c r="C9" s="69" t="s">
        <v>37</v>
      </c>
      <c r="D9" s="116">
        <v>1151</v>
      </c>
      <c r="E9" s="116">
        <v>324</v>
      </c>
      <c r="F9" s="117">
        <f t="shared" si="0"/>
        <v>1475</v>
      </c>
      <c r="G9" s="63"/>
      <c r="H9" s="64"/>
    </row>
    <row r="10" spans="1:8" ht="27.75" customHeight="1" x14ac:dyDescent="0.2">
      <c r="A10" s="91" t="s">
        <v>13</v>
      </c>
      <c r="B10" s="67" t="s">
        <v>38</v>
      </c>
      <c r="C10" s="69" t="s">
        <v>117</v>
      </c>
      <c r="D10" s="116">
        <v>1180</v>
      </c>
      <c r="E10" s="116">
        <v>439</v>
      </c>
      <c r="F10" s="117">
        <f t="shared" si="0"/>
        <v>1619</v>
      </c>
      <c r="G10" s="63"/>
      <c r="H10" s="64"/>
    </row>
    <row r="11" spans="1:8" ht="15" customHeight="1" x14ac:dyDescent="0.2">
      <c r="A11" s="91" t="s">
        <v>15</v>
      </c>
      <c r="B11" s="67" t="s">
        <v>40</v>
      </c>
      <c r="C11" s="69" t="s">
        <v>41</v>
      </c>
      <c r="D11" s="116">
        <v>13183</v>
      </c>
      <c r="E11" s="116">
        <v>2075</v>
      </c>
      <c r="F11" s="117">
        <f t="shared" si="0"/>
        <v>15258</v>
      </c>
      <c r="G11" s="63"/>
      <c r="H11" s="64"/>
    </row>
    <row r="12" spans="1:8" ht="22.5" x14ac:dyDescent="0.2">
      <c r="A12" s="91" t="s">
        <v>17</v>
      </c>
      <c r="B12" s="67" t="s">
        <v>42</v>
      </c>
      <c r="C12" s="69" t="s">
        <v>118</v>
      </c>
      <c r="D12" s="116">
        <v>15591</v>
      </c>
      <c r="E12" s="116">
        <v>16813</v>
      </c>
      <c r="F12" s="117">
        <f t="shared" si="0"/>
        <v>32404</v>
      </c>
      <c r="G12" s="63"/>
      <c r="H12" s="64"/>
    </row>
    <row r="13" spans="1:8" x14ac:dyDescent="0.2">
      <c r="A13" s="39" t="s">
        <v>44</v>
      </c>
      <c r="B13" s="67" t="s">
        <v>45</v>
      </c>
      <c r="C13" s="68" t="s">
        <v>46</v>
      </c>
      <c r="D13" s="116">
        <v>6798</v>
      </c>
      <c r="E13" s="116">
        <v>2196</v>
      </c>
      <c r="F13" s="117">
        <f t="shared" si="0"/>
        <v>8994</v>
      </c>
      <c r="G13" s="63"/>
      <c r="H13" s="64"/>
    </row>
    <row r="14" spans="1:8" ht="22.5" x14ac:dyDescent="0.2">
      <c r="A14" s="39" t="s">
        <v>47</v>
      </c>
      <c r="B14" s="67" t="s">
        <v>48</v>
      </c>
      <c r="C14" s="69" t="s">
        <v>49</v>
      </c>
      <c r="D14" s="116">
        <v>7087</v>
      </c>
      <c r="E14" s="116">
        <v>7544</v>
      </c>
      <c r="F14" s="117">
        <f t="shared" si="0"/>
        <v>14631</v>
      </c>
      <c r="G14" s="63"/>
      <c r="H14" s="64"/>
    </row>
    <row r="15" spans="1:8" ht="15" customHeight="1" x14ac:dyDescent="0.2">
      <c r="A15" s="39" t="s">
        <v>50</v>
      </c>
      <c r="B15" s="67" t="s">
        <v>51</v>
      </c>
      <c r="C15" s="68" t="s">
        <v>52</v>
      </c>
      <c r="D15" s="116">
        <v>9365</v>
      </c>
      <c r="E15" s="116">
        <v>5137</v>
      </c>
      <c r="F15" s="117">
        <f t="shared" si="0"/>
        <v>14502</v>
      </c>
      <c r="G15" s="63"/>
      <c r="H15" s="64"/>
    </row>
    <row r="16" spans="1:8" x14ac:dyDescent="0.2">
      <c r="A16" s="39" t="s">
        <v>53</v>
      </c>
      <c r="B16" s="67" t="s">
        <v>54</v>
      </c>
      <c r="C16" s="68" t="s">
        <v>55</v>
      </c>
      <c r="D16" s="116">
        <v>1364</v>
      </c>
      <c r="E16" s="116">
        <v>2831</v>
      </c>
      <c r="F16" s="117">
        <f t="shared" si="0"/>
        <v>4195</v>
      </c>
      <c r="G16" s="63"/>
      <c r="H16" s="64"/>
    </row>
    <row r="17" spans="1:8" ht="15" customHeight="1" x14ac:dyDescent="0.2">
      <c r="A17" s="39" t="s">
        <v>56</v>
      </c>
      <c r="B17" s="67" t="s">
        <v>57</v>
      </c>
      <c r="C17" s="68" t="s">
        <v>58</v>
      </c>
      <c r="D17" s="116">
        <v>862</v>
      </c>
      <c r="E17" s="116">
        <v>537</v>
      </c>
      <c r="F17" s="117">
        <f t="shared" si="0"/>
        <v>1399</v>
      </c>
      <c r="G17" s="63"/>
      <c r="H17" s="64"/>
    </row>
    <row r="18" spans="1:8" ht="15" customHeight="1" x14ac:dyDescent="0.2">
      <c r="A18" s="39" t="s">
        <v>59</v>
      </c>
      <c r="B18" s="67" t="s">
        <v>60</v>
      </c>
      <c r="C18" s="68" t="s">
        <v>61</v>
      </c>
      <c r="D18" s="116">
        <v>7031</v>
      </c>
      <c r="E18" s="116">
        <v>8011</v>
      </c>
      <c r="F18" s="117">
        <f t="shared" si="0"/>
        <v>15042</v>
      </c>
      <c r="G18" s="63"/>
      <c r="H18" s="64"/>
    </row>
    <row r="19" spans="1:8" x14ac:dyDescent="0.2">
      <c r="A19" s="39" t="s">
        <v>62</v>
      </c>
      <c r="B19" s="67" t="s">
        <v>63</v>
      </c>
      <c r="C19" s="69" t="s">
        <v>64</v>
      </c>
      <c r="D19" s="116">
        <v>3097</v>
      </c>
      <c r="E19" s="116">
        <v>2672</v>
      </c>
      <c r="F19" s="117">
        <f t="shared" si="0"/>
        <v>5769</v>
      </c>
      <c r="G19" s="63"/>
      <c r="H19" s="64"/>
    </row>
    <row r="20" spans="1:8" x14ac:dyDescent="0.2">
      <c r="A20" s="39" t="s">
        <v>65</v>
      </c>
      <c r="B20" s="67" t="s">
        <v>66</v>
      </c>
      <c r="C20" s="69" t="s">
        <v>67</v>
      </c>
      <c r="D20" s="116">
        <v>4137</v>
      </c>
      <c r="E20" s="116">
        <v>3644</v>
      </c>
      <c r="F20" s="117">
        <f t="shared" si="0"/>
        <v>7781</v>
      </c>
      <c r="G20" s="63"/>
      <c r="H20" s="64"/>
    </row>
    <row r="21" spans="1:8" x14ac:dyDescent="0.2">
      <c r="A21" s="39" t="s">
        <v>68</v>
      </c>
      <c r="B21" s="67" t="s">
        <v>69</v>
      </c>
      <c r="C21" s="68" t="s">
        <v>70</v>
      </c>
      <c r="D21" s="116">
        <v>671</v>
      </c>
      <c r="E21" s="116">
        <v>3432</v>
      </c>
      <c r="F21" s="117">
        <f t="shared" si="0"/>
        <v>4103</v>
      </c>
      <c r="G21" s="63"/>
      <c r="H21" s="64"/>
    </row>
    <row r="22" spans="1:8" x14ac:dyDescent="0.2">
      <c r="A22" s="39" t="s">
        <v>71</v>
      </c>
      <c r="B22" s="67" t="s">
        <v>72</v>
      </c>
      <c r="C22" s="69" t="s">
        <v>73</v>
      </c>
      <c r="D22" s="116">
        <v>4404</v>
      </c>
      <c r="E22" s="116">
        <v>13678</v>
      </c>
      <c r="F22" s="117">
        <f t="shared" si="0"/>
        <v>18082</v>
      </c>
      <c r="G22" s="63"/>
      <c r="H22" s="64"/>
    </row>
    <row r="23" spans="1:8" ht="15" customHeight="1" x14ac:dyDescent="0.2">
      <c r="A23" s="39" t="s">
        <v>74</v>
      </c>
      <c r="B23" s="67" t="s">
        <v>75</v>
      </c>
      <c r="C23" s="68" t="s">
        <v>76</v>
      </c>
      <c r="D23" s="116">
        <v>1341</v>
      </c>
      <c r="E23" s="116">
        <v>1903</v>
      </c>
      <c r="F23" s="117">
        <f t="shared" si="0"/>
        <v>3244</v>
      </c>
      <c r="G23" s="63"/>
      <c r="H23" s="64"/>
    </row>
    <row r="24" spans="1:8" ht="15" customHeight="1" x14ac:dyDescent="0.2">
      <c r="A24" s="39" t="s">
        <v>77</v>
      </c>
      <c r="B24" s="67" t="s">
        <v>78</v>
      </c>
      <c r="C24" s="68" t="s">
        <v>79</v>
      </c>
      <c r="D24" s="116">
        <v>1241</v>
      </c>
      <c r="E24" s="116">
        <v>4363</v>
      </c>
      <c r="F24" s="117">
        <f t="shared" si="0"/>
        <v>5604</v>
      </c>
      <c r="G24" s="63"/>
      <c r="H24" s="64"/>
    </row>
    <row r="25" spans="1:8" ht="39" customHeight="1" x14ac:dyDescent="0.2">
      <c r="A25" s="39" t="s">
        <v>80</v>
      </c>
      <c r="B25" s="67" t="s">
        <v>81</v>
      </c>
      <c r="C25" s="69" t="s">
        <v>82</v>
      </c>
      <c r="D25" s="116">
        <v>26</v>
      </c>
      <c r="E25" s="116">
        <v>131</v>
      </c>
      <c r="F25" s="117">
        <f t="shared" si="0"/>
        <v>157</v>
      </c>
      <c r="G25" s="63"/>
      <c r="H25" s="64"/>
    </row>
    <row r="26" spans="1:8" x14ac:dyDescent="0.2">
      <c r="A26" s="39" t="s">
        <v>83</v>
      </c>
      <c r="B26" s="67" t="s">
        <v>84</v>
      </c>
      <c r="C26" s="69" t="s">
        <v>85</v>
      </c>
      <c r="D26" s="116">
        <v>14</v>
      </c>
      <c r="E26" s="116">
        <v>21</v>
      </c>
      <c r="F26" s="117">
        <f t="shared" si="0"/>
        <v>35</v>
      </c>
      <c r="G26" s="63"/>
      <c r="H26" s="64"/>
    </row>
    <row r="27" spans="1:8" ht="15" customHeight="1" x14ac:dyDescent="0.2">
      <c r="A27" s="92" t="s">
        <v>86</v>
      </c>
      <c r="B27" s="70"/>
      <c r="C27" s="87" t="s">
        <v>87</v>
      </c>
      <c r="D27" s="116">
        <v>154</v>
      </c>
      <c r="E27" s="116">
        <v>107</v>
      </c>
      <c r="F27" s="117">
        <f t="shared" si="0"/>
        <v>261</v>
      </c>
      <c r="G27" s="63"/>
      <c r="H27" s="64"/>
    </row>
    <row r="28" spans="1:8" ht="21" customHeight="1" x14ac:dyDescent="0.2">
      <c r="A28" s="150" t="s">
        <v>19</v>
      </c>
      <c r="B28" s="151"/>
      <c r="C28" s="151"/>
      <c r="D28" s="102">
        <f>SUM(D6:D27)</f>
        <v>102604</v>
      </c>
      <c r="E28" s="102">
        <f t="shared" ref="E28:F28" si="1">SUM(E6:E27)</f>
        <v>86790</v>
      </c>
      <c r="F28" s="102">
        <f t="shared" si="1"/>
        <v>189394</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31. svibnja 2024.</v>
      </c>
      <c r="G4" s="134"/>
      <c r="H4" s="18"/>
    </row>
    <row r="5" spans="1:16" ht="22.5" x14ac:dyDescent="0.2">
      <c r="B5" s="22" t="s">
        <v>1</v>
      </c>
      <c r="C5" s="162" t="s">
        <v>89</v>
      </c>
      <c r="D5" s="163"/>
      <c r="E5" s="73" t="s">
        <v>2</v>
      </c>
      <c r="F5" s="74" t="s">
        <v>3</v>
      </c>
      <c r="G5" s="74" t="s">
        <v>4</v>
      </c>
      <c r="H5" s="66"/>
    </row>
    <row r="6" spans="1:16" x14ac:dyDescent="0.2">
      <c r="B6" s="14">
        <v>0</v>
      </c>
      <c r="C6" s="164">
        <v>1</v>
      </c>
      <c r="D6" s="165"/>
      <c r="E6" s="58">
        <v>2</v>
      </c>
      <c r="F6" s="58">
        <v>3</v>
      </c>
      <c r="G6" s="58">
        <v>4</v>
      </c>
      <c r="H6" s="64"/>
      <c r="K6" s="168"/>
      <c r="L6" s="168"/>
      <c r="M6" s="168"/>
      <c r="N6" s="168"/>
      <c r="O6" s="168"/>
      <c r="P6" s="168"/>
    </row>
    <row r="7" spans="1:16" x14ac:dyDescent="0.2">
      <c r="B7" s="16" t="s">
        <v>5</v>
      </c>
      <c r="C7" s="166" t="s">
        <v>95</v>
      </c>
      <c r="D7" s="167"/>
      <c r="E7" s="79">
        <v>7844</v>
      </c>
      <c r="F7" s="79">
        <v>4872</v>
      </c>
      <c r="G7" s="80">
        <f>SUM(E7:F7)</f>
        <v>12716</v>
      </c>
      <c r="H7" s="63"/>
    </row>
    <row r="8" spans="1:16" x14ac:dyDescent="0.2">
      <c r="B8" s="16" t="s">
        <v>7</v>
      </c>
      <c r="C8" s="155" t="s">
        <v>96</v>
      </c>
      <c r="D8" s="156"/>
      <c r="E8" s="79">
        <v>2970</v>
      </c>
      <c r="F8" s="79">
        <v>2224</v>
      </c>
      <c r="G8" s="80">
        <f t="shared" ref="G8:G27" si="0">SUM(E8:F8)</f>
        <v>5194</v>
      </c>
      <c r="H8" s="63"/>
    </row>
    <row r="9" spans="1:16" x14ac:dyDescent="0.2">
      <c r="B9" s="16" t="s">
        <v>9</v>
      </c>
      <c r="C9" s="155" t="s">
        <v>97</v>
      </c>
      <c r="D9" s="156"/>
      <c r="E9" s="79">
        <v>2498</v>
      </c>
      <c r="F9" s="79">
        <v>2039</v>
      </c>
      <c r="G9" s="80">
        <f t="shared" si="0"/>
        <v>4537</v>
      </c>
      <c r="H9" s="63"/>
    </row>
    <row r="10" spans="1:16" x14ac:dyDescent="0.2">
      <c r="B10" s="16" t="s">
        <v>11</v>
      </c>
      <c r="C10" s="155" t="s">
        <v>98</v>
      </c>
      <c r="D10" s="156"/>
      <c r="E10" s="79">
        <v>2085</v>
      </c>
      <c r="F10" s="79">
        <v>1601</v>
      </c>
      <c r="G10" s="80">
        <f t="shared" si="0"/>
        <v>3686</v>
      </c>
      <c r="H10" s="63"/>
    </row>
    <row r="11" spans="1:16" x14ac:dyDescent="0.2">
      <c r="B11" s="16" t="s">
        <v>13</v>
      </c>
      <c r="C11" s="155" t="s">
        <v>99</v>
      </c>
      <c r="D11" s="156"/>
      <c r="E11" s="79">
        <v>5722</v>
      </c>
      <c r="F11" s="79">
        <v>4326</v>
      </c>
      <c r="G11" s="80">
        <f t="shared" si="0"/>
        <v>10048</v>
      </c>
      <c r="H11" s="63"/>
    </row>
    <row r="12" spans="1:16" x14ac:dyDescent="0.2">
      <c r="B12" s="16" t="s">
        <v>15</v>
      </c>
      <c r="C12" s="155" t="s">
        <v>100</v>
      </c>
      <c r="D12" s="156"/>
      <c r="E12" s="79">
        <v>2348</v>
      </c>
      <c r="F12" s="79">
        <v>1862</v>
      </c>
      <c r="G12" s="80">
        <f t="shared" si="0"/>
        <v>4210</v>
      </c>
      <c r="H12" s="63"/>
    </row>
    <row r="13" spans="1:16" x14ac:dyDescent="0.2">
      <c r="B13" s="16" t="s">
        <v>17</v>
      </c>
      <c r="C13" s="160" t="s">
        <v>101</v>
      </c>
      <c r="D13" s="161"/>
      <c r="E13" s="79">
        <v>2175</v>
      </c>
      <c r="F13" s="79">
        <v>1696</v>
      </c>
      <c r="G13" s="80">
        <f t="shared" si="0"/>
        <v>3871</v>
      </c>
      <c r="H13" s="63"/>
    </row>
    <row r="14" spans="1:16" x14ac:dyDescent="0.2">
      <c r="B14" s="59" t="s">
        <v>44</v>
      </c>
      <c r="C14" s="155" t="s">
        <v>102</v>
      </c>
      <c r="D14" s="156"/>
      <c r="E14" s="79">
        <v>5566</v>
      </c>
      <c r="F14" s="79">
        <v>5293</v>
      </c>
      <c r="G14" s="80">
        <f t="shared" si="0"/>
        <v>10859</v>
      </c>
      <c r="H14" s="63"/>
      <c r="J14" s="60"/>
    </row>
    <row r="15" spans="1:16" x14ac:dyDescent="0.2">
      <c r="B15" s="59" t="s">
        <v>47</v>
      </c>
      <c r="C15" s="155" t="s">
        <v>103</v>
      </c>
      <c r="D15" s="156"/>
      <c r="E15" s="79">
        <v>750</v>
      </c>
      <c r="F15" s="79">
        <v>656</v>
      </c>
      <c r="G15" s="80">
        <f t="shared" si="0"/>
        <v>1406</v>
      </c>
      <c r="H15" s="63"/>
    </row>
    <row r="16" spans="1:16" x14ac:dyDescent="0.2">
      <c r="B16" s="59" t="s">
        <v>50</v>
      </c>
      <c r="C16" s="155" t="s">
        <v>104</v>
      </c>
      <c r="D16" s="156"/>
      <c r="E16" s="79">
        <v>1368</v>
      </c>
      <c r="F16" s="79">
        <v>1110</v>
      </c>
      <c r="G16" s="80">
        <f t="shared" si="0"/>
        <v>2478</v>
      </c>
      <c r="H16" s="63"/>
    </row>
    <row r="17" spans="2:8" x14ac:dyDescent="0.2">
      <c r="B17" s="59" t="s">
        <v>53</v>
      </c>
      <c r="C17" s="155" t="s">
        <v>105</v>
      </c>
      <c r="D17" s="156"/>
      <c r="E17" s="79">
        <v>1268</v>
      </c>
      <c r="F17" s="79">
        <v>962</v>
      </c>
      <c r="G17" s="80">
        <f t="shared" si="0"/>
        <v>2230</v>
      </c>
      <c r="H17" s="63"/>
    </row>
    <row r="18" spans="2:8" x14ac:dyDescent="0.2">
      <c r="B18" s="59" t="s">
        <v>56</v>
      </c>
      <c r="C18" s="155" t="s">
        <v>106</v>
      </c>
      <c r="D18" s="156"/>
      <c r="E18" s="79">
        <v>3180</v>
      </c>
      <c r="F18" s="79">
        <v>2059</v>
      </c>
      <c r="G18" s="80">
        <f t="shared" si="0"/>
        <v>5239</v>
      </c>
      <c r="H18" s="63"/>
    </row>
    <row r="19" spans="2:8" x14ac:dyDescent="0.2">
      <c r="B19" s="59" t="s">
        <v>59</v>
      </c>
      <c r="C19" s="155" t="s">
        <v>107</v>
      </c>
      <c r="D19" s="156"/>
      <c r="E19" s="79">
        <v>3133</v>
      </c>
      <c r="F19" s="79">
        <v>2969</v>
      </c>
      <c r="G19" s="80">
        <f t="shared" si="0"/>
        <v>6102</v>
      </c>
      <c r="H19" s="63"/>
    </row>
    <row r="20" spans="2:8" x14ac:dyDescent="0.2">
      <c r="B20" s="59" t="s">
        <v>62</v>
      </c>
      <c r="C20" s="155" t="s">
        <v>108</v>
      </c>
      <c r="D20" s="156"/>
      <c r="E20" s="79">
        <v>6736</v>
      </c>
      <c r="F20" s="79">
        <v>5052</v>
      </c>
      <c r="G20" s="80">
        <f t="shared" si="0"/>
        <v>11788</v>
      </c>
      <c r="H20" s="63"/>
    </row>
    <row r="21" spans="2:8" x14ac:dyDescent="0.2">
      <c r="B21" s="59" t="s">
        <v>65</v>
      </c>
      <c r="C21" s="155" t="s">
        <v>109</v>
      </c>
      <c r="D21" s="156"/>
      <c r="E21" s="79">
        <v>1607</v>
      </c>
      <c r="F21" s="79">
        <v>1530</v>
      </c>
      <c r="G21" s="80">
        <f t="shared" si="0"/>
        <v>3137</v>
      </c>
      <c r="H21" s="63"/>
    </row>
    <row r="22" spans="2:8" x14ac:dyDescent="0.2">
      <c r="B22" s="59" t="s">
        <v>68</v>
      </c>
      <c r="C22" s="155" t="s">
        <v>110</v>
      </c>
      <c r="D22" s="156"/>
      <c r="E22" s="79">
        <v>2721</v>
      </c>
      <c r="F22" s="79">
        <v>2273</v>
      </c>
      <c r="G22" s="80">
        <f t="shared" si="0"/>
        <v>4994</v>
      </c>
      <c r="H22" s="63"/>
    </row>
    <row r="23" spans="2:8" x14ac:dyDescent="0.2">
      <c r="B23" s="59" t="s">
        <v>71</v>
      </c>
      <c r="C23" s="155" t="s">
        <v>111</v>
      </c>
      <c r="D23" s="156"/>
      <c r="E23" s="79">
        <v>8440</v>
      </c>
      <c r="F23" s="79">
        <v>8040</v>
      </c>
      <c r="G23" s="80">
        <f t="shared" si="0"/>
        <v>16480</v>
      </c>
      <c r="H23" s="63"/>
    </row>
    <row r="24" spans="2:8" x14ac:dyDescent="0.2">
      <c r="B24" s="59" t="s">
        <v>74</v>
      </c>
      <c r="C24" s="155" t="s">
        <v>112</v>
      </c>
      <c r="D24" s="156"/>
      <c r="E24" s="79">
        <v>4177</v>
      </c>
      <c r="F24" s="79">
        <v>3758</v>
      </c>
      <c r="G24" s="80">
        <f t="shared" si="0"/>
        <v>7935</v>
      </c>
      <c r="H24" s="63"/>
    </row>
    <row r="25" spans="2:8" x14ac:dyDescent="0.2">
      <c r="B25" s="59" t="s">
        <v>77</v>
      </c>
      <c r="C25" s="155" t="s">
        <v>113</v>
      </c>
      <c r="D25" s="156"/>
      <c r="E25" s="79">
        <v>1941</v>
      </c>
      <c r="F25" s="79">
        <v>1603</v>
      </c>
      <c r="G25" s="80">
        <f t="shared" si="0"/>
        <v>3544</v>
      </c>
      <c r="H25" s="63"/>
    </row>
    <row r="26" spans="2:8" x14ac:dyDescent="0.2">
      <c r="B26" s="59" t="s">
        <v>80</v>
      </c>
      <c r="C26" s="155" t="s">
        <v>114</v>
      </c>
      <c r="D26" s="156"/>
      <c r="E26" s="79">
        <v>3537</v>
      </c>
      <c r="F26" s="79">
        <v>2490</v>
      </c>
      <c r="G26" s="80">
        <f t="shared" si="0"/>
        <v>6027</v>
      </c>
      <c r="H26" s="63"/>
    </row>
    <row r="27" spans="2:8" x14ac:dyDescent="0.2">
      <c r="B27" s="59" t="s">
        <v>83</v>
      </c>
      <c r="C27" s="155" t="s">
        <v>115</v>
      </c>
      <c r="D27" s="156"/>
      <c r="E27" s="79">
        <v>32538</v>
      </c>
      <c r="F27" s="79">
        <v>30375</v>
      </c>
      <c r="G27" s="80">
        <f t="shared" si="0"/>
        <v>62913</v>
      </c>
      <c r="H27" s="63"/>
    </row>
    <row r="28" spans="2:8" ht="20.25" customHeight="1" x14ac:dyDescent="0.2">
      <c r="B28" s="157" t="s">
        <v>19</v>
      </c>
      <c r="C28" s="158"/>
      <c r="D28" s="159"/>
      <c r="E28" s="81">
        <f>SUM(E7:E27)</f>
        <v>102604</v>
      </c>
      <c r="F28" s="81">
        <f t="shared" ref="F28:G28" si="1">SUM(F7:F27)</f>
        <v>86790</v>
      </c>
      <c r="G28" s="81">
        <f t="shared" si="1"/>
        <v>189394</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2024-06-11T08:49:58Z</cp:lastPrinted>
  <dcterms:created xsi:type="dcterms:W3CDTF">2016-10-06T08:05:06Z</dcterms:created>
  <dcterms:modified xsi:type="dcterms:W3CDTF">2024-06-11T08:50:25Z</dcterms:modified>
</cp:coreProperties>
</file>