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4\"/>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G8" i="6" l="1"/>
  <c r="G9" i="6"/>
  <c r="G10" i="6"/>
  <c r="G11" i="6"/>
  <c r="G12" i="6"/>
  <c r="G13" i="6"/>
  <c r="G14" i="6"/>
  <c r="G15" i="6"/>
  <c r="G16" i="6"/>
  <c r="G17" i="6"/>
  <c r="G18" i="6"/>
  <c r="G19" i="6"/>
  <c r="G20" i="6"/>
  <c r="G21" i="6"/>
  <c r="G22" i="6"/>
  <c r="G23" i="6"/>
  <c r="G24" i="6"/>
  <c r="G25" i="6"/>
  <c r="G26" i="6"/>
  <c r="G27" i="6"/>
  <c r="G7" i="6"/>
  <c r="F7" i="5"/>
  <c r="F8" i="5"/>
  <c r="F9" i="5"/>
  <c r="F10" i="5"/>
  <c r="F11" i="5"/>
  <c r="F12" i="5"/>
  <c r="F13" i="5"/>
  <c r="F14" i="5"/>
  <c r="F15" i="5"/>
  <c r="F16" i="5"/>
  <c r="F17" i="5"/>
  <c r="F18" i="5"/>
  <c r="F19" i="5"/>
  <c r="F20" i="5"/>
  <c r="F21" i="5"/>
  <c r="F22" i="5"/>
  <c r="F23" i="5"/>
  <c r="F24" i="5"/>
  <c r="F25" i="5"/>
  <c r="F26" i="5"/>
  <c r="F27" i="5"/>
  <c r="F6" i="5"/>
  <c r="K8" i="4"/>
  <c r="K9" i="4"/>
  <c r="K10" i="4"/>
  <c r="K11" i="4"/>
  <c r="K12" i="4"/>
  <c r="K13" i="4"/>
  <c r="K14" i="4"/>
  <c r="K15" i="4"/>
  <c r="K16" i="4"/>
  <c r="K17" i="4"/>
  <c r="K18" i="4"/>
  <c r="K19" i="4"/>
  <c r="K20" i="4"/>
  <c r="K21" i="4"/>
  <c r="K22" i="4"/>
  <c r="K23" i="4"/>
  <c r="K24" i="4"/>
  <c r="K25" i="4"/>
  <c r="K26" i="4"/>
  <c r="K27" i="4"/>
  <c r="K7" i="4"/>
  <c r="G8" i="3"/>
  <c r="G9" i="3"/>
  <c r="G10" i="3"/>
  <c r="G11" i="3"/>
  <c r="G12" i="3"/>
  <c r="G13" i="3"/>
  <c r="G14" i="3"/>
  <c r="G15" i="3"/>
  <c r="G16" i="3"/>
  <c r="G17" i="3"/>
  <c r="G18" i="3"/>
  <c r="G19" i="3"/>
  <c r="G20" i="3"/>
  <c r="G21" i="3"/>
  <c r="G22" i="3"/>
  <c r="G23" i="3"/>
  <c r="G24" i="3"/>
  <c r="G25" i="3"/>
  <c r="G26" i="3"/>
  <c r="G27" i="3"/>
  <c r="G28" i="3"/>
  <c r="G7" i="3"/>
  <c r="D28" i="7" l="1"/>
  <c r="E28" i="7"/>
  <c r="H8" i="2"/>
  <c r="H9" i="2"/>
  <c r="H10" i="2"/>
  <c r="H11" i="2"/>
  <c r="H12" i="2"/>
  <c r="H13" i="2"/>
  <c r="H7" i="2"/>
  <c r="F9" i="1"/>
  <c r="F10" i="1"/>
  <c r="F11" i="1"/>
  <c r="F12" i="1"/>
  <c r="F13" i="1"/>
  <c r="F14" i="1"/>
  <c r="F8" i="1"/>
  <c r="F28" i="7" l="1"/>
  <c r="G28" i="8"/>
  <c r="F28" i="8"/>
  <c r="E28" i="8"/>
  <c r="F28" i="6"/>
  <c r="G28" i="6"/>
  <c r="E28" i="6"/>
  <c r="E28" i="5" l="1"/>
  <c r="F28" i="5"/>
  <c r="D28" i="5"/>
  <c r="E28" i="4"/>
  <c r="F28" i="4"/>
  <c r="G28" i="4"/>
  <c r="H28" i="4"/>
  <c r="I28" i="4"/>
  <c r="J28" i="4"/>
  <c r="K28" i="4"/>
  <c r="D28" i="4"/>
  <c r="F29" i="3"/>
  <c r="G29" i="3"/>
  <c r="E29" i="3"/>
  <c r="E14" i="2" l="1"/>
  <c r="F14" i="2"/>
  <c r="G14" i="2"/>
  <c r="H14" i="2"/>
  <c r="D14" i="2"/>
  <c r="E15" i="1"/>
  <c r="F15" i="1"/>
  <c r="D15" i="1"/>
  <c r="G4" i="8" l="1"/>
  <c r="F3" i="7"/>
  <c r="G4" i="6"/>
  <c r="F3" i="5"/>
  <c r="M28" i="3" l="1"/>
  <c r="M29" i="3"/>
  <c r="K3" i="4" l="1"/>
  <c r="G4" i="3"/>
  <c r="P23" i="4"/>
  <c r="P24" i="4" l="1"/>
  <c r="P28" i="4"/>
  <c r="P27" i="4"/>
  <c r="P25" i="4"/>
  <c r="P26" i="4"/>
  <c r="P22" i="4"/>
  <c r="P8" i="2"/>
  <c r="P9" i="2"/>
  <c r="P11" i="2"/>
  <c r="P14" i="2"/>
  <c r="S8" i="4"/>
  <c r="S10" i="4"/>
  <c r="S12" i="4"/>
  <c r="S14" i="4"/>
  <c r="P10" i="2"/>
  <c r="S9" i="4"/>
  <c r="S11" i="4"/>
  <c r="S13" i="4"/>
  <c r="P13" i="2"/>
  <c r="S15" i="4" l="1"/>
  <c r="O28" i="4"/>
  <c r="P12" i="2"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<sst xmlns="http://schemas.openxmlformats.org/spreadsheetml/2006/main" count="437" uniqueCount="139">
  <si>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</si>
  <si>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</si>
  <si>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</si>
  <si>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</si>
  <si>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</si>
  <si>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</si>
  <si>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</si>
  <si>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</si>
  <si>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</si>
  <si>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</si>
  <si>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</si>
  <si>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</si>
  <si>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</si>
  <si>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</si>
  <si>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</si>
  <si>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</si>
  <si>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</si>
  <si>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</si>
  <si>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</si>
  <si>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</si>
  <si>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</si>
  <si>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</si>
  <si>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</si>
  <si>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</si>
  <si>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</si>
  <si>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</si>
  <si>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</si>
  <si>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</si>
  <si>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</si>
  <si>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</si>
  <si>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</si>
  <si>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</si>
  <si>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</si>
  <si>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</si>
  <si>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</si>
  <si>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</si>
  <si>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</si>
  <si>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</si>
  <si>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</si>
  <si>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</si>
  <si>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</si>
  <si>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</si>
  <si>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</si>
  <si>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</si>
  <si>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</si>
  <si>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</si>
  <si>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</si>
  <si>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</si>
  <si>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</si>
  <si>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</si>
  <si>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</si>
  <si>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</si>
  <si>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</si>
  <si>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</si>
  <si>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</si>
  <si>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</si>
  <si>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</si>
  <si>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</si>
  <si>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</si>
  <si>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</si>
  <si>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</si>
  <si>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</si>
  <si>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</si>
  <si>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</si>
  <si>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</si>
  <si>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</si>
  <si>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</si>
  <si>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</si>
  <si>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</si>
  <si>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</si>
  <si>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</si>
  <si>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</si>
  <si>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</si>
  <si>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</si>
  <si>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</si>
  <si>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</si>
  <si>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</si>
  <si>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</si>
  <si>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</si>
  <si>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</si>
  <si>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</si>
  <si>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</si>
  <si>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</si>
  <si>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</si>
  <si>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</si>
  <si>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</si>
  <si>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</si>
  <si>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</si>
  <si>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</si>
  <si>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</si>
  <si>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</si>
  <si>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</si>
  <si>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</si>
  <si>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</si>
  <si>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</si>
  <si>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</si>
  <si>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</si>
  <si>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</si>
  <si>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</si>
  <si>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</si>
  <si>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</si>
  <si>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</si>
  <si>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</si>
  <si>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</si>
  <si>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</si>
  <si>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</si>
  <si>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</si>
  <si>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</si>
  <si>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</si>
  <si>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</si>
  <si>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</si>
  <si>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</si>
  <si>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</si>
  <si>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</si>
  <si>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</si>
  <si>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</si>
  <si>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</si>
  <si>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</si>
  <si>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</si>
  <si>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</si>
  <si>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</si>
  <si>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</si>
  <si>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</si>
  <si>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</si>
  <si>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</si>
  <si>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</si>
  <si>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</si>
  <si>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</si>
  <si>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</si>
  <si>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</si>
  <si>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</si>
  <si>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</si>
  <si>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</si>
  <si>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</si>
  <si>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</si>
  <si>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</si>
  <si>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</si>
  <si>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31. prosinca 2024.</t>
  </si>
  <si>
    <t>Stanje: 31. prosinca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</si>
</sst>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4">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8" xfId="0" applyFont="1" applyBorder="1" applyAlignment="1">
      <alignment horizontal="right"/>
    </xf>
    <xf numFmtId="0" fontId="2" fillId="0" borderId="8" xfId="0" applyFont="1" applyBorder="1" applyAlignment="1"/>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0" fontId="50" fillId="0" borderId="0" xfId="0" applyFont="1" applyAlignment="1">
      <alignment horizontal="left" vertical="top"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1475687</c:v>
                </c:pt>
                <c:pt idx="1">
                  <c:v>105860</c:v>
                </c:pt>
                <c:pt idx="2">
                  <c:v>84969</c:v>
                </c:pt>
                <c:pt idx="3">
                  <c:v>17763</c:v>
                </c:pt>
                <c:pt idx="4">
                  <c:v>17848</c:v>
                </c:pt>
                <c:pt idx="5">
                  <c:v>180</c:v>
                </c:pt>
                <c:pt idx="6">
                  <c:v>6565</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720588</c:v>
                </c:pt>
                <c:pt idx="1">
                  <c:v>466965</c:v>
                </c:pt>
                <c:pt idx="2">
                  <c:v>374658</c:v>
                </c:pt>
                <c:pt idx="3">
                  <c:v>146661</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908855</c:v>
                </c:pt>
                <c:pt idx="1">
                  <c:v>800017</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100601</c:v>
                </c:pt>
                <c:pt idx="1">
                  <c:v>41751</c:v>
                </c:pt>
                <c:pt idx="2">
                  <c:v>44704</c:v>
                </c:pt>
                <c:pt idx="3">
                  <c:v>39360</c:v>
                </c:pt>
                <c:pt idx="4">
                  <c:v>71265</c:v>
                </c:pt>
                <c:pt idx="5">
                  <c:v>37761</c:v>
                </c:pt>
                <c:pt idx="6">
                  <c:v>33940</c:v>
                </c:pt>
                <c:pt idx="7">
                  <c:v>123438</c:v>
                </c:pt>
                <c:pt idx="8">
                  <c:v>16930</c:v>
                </c:pt>
                <c:pt idx="9">
                  <c:v>22829</c:v>
                </c:pt>
                <c:pt idx="10">
                  <c:v>20647</c:v>
                </c:pt>
                <c:pt idx="11">
                  <c:v>45764</c:v>
                </c:pt>
                <c:pt idx="12">
                  <c:v>65225</c:v>
                </c:pt>
                <c:pt idx="13">
                  <c:v>97006</c:v>
                </c:pt>
                <c:pt idx="14">
                  <c:v>35851</c:v>
                </c:pt>
                <c:pt idx="15">
                  <c:v>47095</c:v>
                </c:pt>
                <c:pt idx="16">
                  <c:v>170374</c:v>
                </c:pt>
                <c:pt idx="17">
                  <c:v>98663</c:v>
                </c:pt>
                <c:pt idx="18">
                  <c:v>49479</c:v>
                </c:pt>
                <c:pt idx="19">
                  <c:v>44155</c:v>
                </c:pt>
                <c:pt idx="20">
                  <c:v>502034</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482</c:v>
                </c:pt>
                <c:pt idx="1">
                  <c:v>75</c:v>
                </c:pt>
                <c:pt idx="2">
                  <c:v>3073</c:v>
                </c:pt>
                <c:pt idx="3">
                  <c:v>71</c:v>
                </c:pt>
                <c:pt idx="4">
                  <c:v>400</c:v>
                </c:pt>
                <c:pt idx="5">
                  <c:v>3059</c:v>
                </c:pt>
                <c:pt idx="6">
                  <c:v>3294</c:v>
                </c:pt>
                <c:pt idx="7">
                  <c:v>2565</c:v>
                </c:pt>
                <c:pt idx="8">
                  <c:v>871</c:v>
                </c:pt>
                <c:pt idx="9">
                  <c:v>395</c:v>
                </c:pt>
                <c:pt idx="10">
                  <c:v>123</c:v>
                </c:pt>
                <c:pt idx="11">
                  <c:v>249</c:v>
                </c:pt>
                <c:pt idx="12">
                  <c:v>2357</c:v>
                </c:pt>
                <c:pt idx="13">
                  <c:v>2494</c:v>
                </c:pt>
                <c:pt idx="14">
                  <c:v>68</c:v>
                </c:pt>
                <c:pt idx="15">
                  <c:v>338</c:v>
                </c:pt>
                <c:pt idx="16">
                  <c:v>625</c:v>
                </c:pt>
                <c:pt idx="17">
                  <c:v>280</c:v>
                </c:pt>
                <c:pt idx="18">
                  <c:v>338</c:v>
                </c:pt>
                <c:pt idx="19">
                  <c:v>10</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211</c:v>
                </c:pt>
                <c:pt idx="1">
                  <c:v>10</c:v>
                </c:pt>
                <c:pt idx="2">
                  <c:v>1154</c:v>
                </c:pt>
                <c:pt idx="3">
                  <c:v>9</c:v>
                </c:pt>
                <c:pt idx="4">
                  <c:v>42</c:v>
                </c:pt>
                <c:pt idx="5">
                  <c:v>422</c:v>
                </c:pt>
                <c:pt idx="6">
                  <c:v>2279</c:v>
                </c:pt>
                <c:pt idx="7">
                  <c:v>222</c:v>
                </c:pt>
                <c:pt idx="8">
                  <c:v>974</c:v>
                </c:pt>
                <c:pt idx="9">
                  <c:v>189</c:v>
                </c:pt>
                <c:pt idx="10">
                  <c:v>99</c:v>
                </c:pt>
                <c:pt idx="11">
                  <c:v>182</c:v>
                </c:pt>
                <c:pt idx="12">
                  <c:v>1852</c:v>
                </c:pt>
                <c:pt idx="13">
                  <c:v>1070</c:v>
                </c:pt>
                <c:pt idx="14">
                  <c:v>67</c:v>
                </c:pt>
                <c:pt idx="15">
                  <c:v>568</c:v>
                </c:pt>
                <c:pt idx="16">
                  <c:v>1391</c:v>
                </c:pt>
                <c:pt idx="17">
                  <c:v>146</c:v>
                </c:pt>
                <c:pt idx="18">
                  <c:v>468</c:v>
                </c:pt>
                <c:pt idx="19">
                  <c:v>15</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1328</c:v>
                </c:pt>
                <c:pt idx="1">
                  <c:v>461</c:v>
                </c:pt>
                <c:pt idx="2">
                  <c:v>463</c:v>
                </c:pt>
                <c:pt idx="3">
                  <c:v>598</c:v>
                </c:pt>
                <c:pt idx="4">
                  <c:v>749</c:v>
                </c:pt>
                <c:pt idx="5">
                  <c:v>297</c:v>
                </c:pt>
                <c:pt idx="6">
                  <c:v>362</c:v>
                </c:pt>
                <c:pt idx="7">
                  <c:v>2006</c:v>
                </c:pt>
                <c:pt idx="8">
                  <c:v>155</c:v>
                </c:pt>
                <c:pt idx="9">
                  <c:v>222</c:v>
                </c:pt>
                <c:pt idx="10">
                  <c:v>211</c:v>
                </c:pt>
                <c:pt idx="11">
                  <c:v>562</c:v>
                </c:pt>
                <c:pt idx="12">
                  <c:v>759</c:v>
                </c:pt>
                <c:pt idx="13">
                  <c:v>1137</c:v>
                </c:pt>
                <c:pt idx="14">
                  <c:v>408</c:v>
                </c:pt>
                <c:pt idx="15">
                  <c:v>461</c:v>
                </c:pt>
                <c:pt idx="16">
                  <c:v>2369</c:v>
                </c:pt>
                <c:pt idx="17">
                  <c:v>1423</c:v>
                </c:pt>
                <c:pt idx="18">
                  <c:v>576</c:v>
                </c:pt>
                <c:pt idx="19">
                  <c:v>524</c:v>
                </c:pt>
                <c:pt idx="20">
                  <c:v>6101</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686</c:v>
                </c:pt>
                <c:pt idx="1">
                  <c:v>255</c:v>
                </c:pt>
                <c:pt idx="2">
                  <c:v>264</c:v>
                </c:pt>
                <c:pt idx="3">
                  <c:v>291</c:v>
                </c:pt>
                <c:pt idx="4">
                  <c:v>439</c:v>
                </c:pt>
                <c:pt idx="5">
                  <c:v>196</c:v>
                </c:pt>
                <c:pt idx="6">
                  <c:v>187</c:v>
                </c:pt>
                <c:pt idx="7">
                  <c:v>1207</c:v>
                </c:pt>
                <c:pt idx="8">
                  <c:v>75</c:v>
                </c:pt>
                <c:pt idx="9">
                  <c:v>124</c:v>
                </c:pt>
                <c:pt idx="10">
                  <c:v>93</c:v>
                </c:pt>
                <c:pt idx="11">
                  <c:v>208</c:v>
                </c:pt>
                <c:pt idx="12">
                  <c:v>316</c:v>
                </c:pt>
                <c:pt idx="13">
                  <c:v>466</c:v>
                </c:pt>
                <c:pt idx="14">
                  <c:v>222</c:v>
                </c:pt>
                <c:pt idx="15">
                  <c:v>202</c:v>
                </c:pt>
                <c:pt idx="16">
                  <c:v>1126</c:v>
                </c:pt>
                <c:pt idx="17">
                  <c:v>959</c:v>
                </c:pt>
                <c:pt idx="18">
                  <c:v>319</c:v>
                </c:pt>
                <c:pt idx="19">
                  <c:v>259</c:v>
                </c:pt>
                <c:pt idx="20">
                  <c:v>3478</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2815</c:v>
                </c:pt>
                <c:pt idx="1">
                  <c:v>382</c:v>
                </c:pt>
                <c:pt idx="2">
                  <c:v>21868</c:v>
                </c:pt>
                <c:pt idx="3">
                  <c:v>1208</c:v>
                </c:pt>
                <c:pt idx="4">
                  <c:v>1177</c:v>
                </c:pt>
                <c:pt idx="5">
                  <c:v>14502</c:v>
                </c:pt>
                <c:pt idx="6">
                  <c:v>16828</c:v>
                </c:pt>
                <c:pt idx="7">
                  <c:v>7569</c:v>
                </c:pt>
                <c:pt idx="8">
                  <c:v>7509</c:v>
                </c:pt>
                <c:pt idx="9">
                  <c:v>9665</c:v>
                </c:pt>
                <c:pt idx="10">
                  <c:v>1458</c:v>
                </c:pt>
                <c:pt idx="11">
                  <c:v>950</c:v>
                </c:pt>
                <c:pt idx="12">
                  <c:v>7650</c:v>
                </c:pt>
                <c:pt idx="13">
                  <c:v>3250</c:v>
                </c:pt>
                <c:pt idx="14">
                  <c:v>4357</c:v>
                </c:pt>
                <c:pt idx="15">
                  <c:v>693</c:v>
                </c:pt>
                <c:pt idx="16">
                  <c:v>4756</c:v>
                </c:pt>
                <c:pt idx="17">
                  <c:v>1464</c:v>
                </c:pt>
                <c:pt idx="18">
                  <c:v>1383</c:v>
                </c:pt>
                <c:pt idx="19">
                  <c:v>25</c:v>
                </c:pt>
                <c:pt idx="20">
                  <c:v>14</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1330</c:v>
                </c:pt>
                <c:pt idx="1">
                  <c:v>38</c:v>
                </c:pt>
                <c:pt idx="2">
                  <c:v>9968</c:v>
                </c:pt>
                <c:pt idx="3">
                  <c:v>350</c:v>
                </c:pt>
                <c:pt idx="4">
                  <c:v>428</c:v>
                </c:pt>
                <c:pt idx="5">
                  <c:v>2204</c:v>
                </c:pt>
                <c:pt idx="6">
                  <c:v>17912</c:v>
                </c:pt>
                <c:pt idx="7">
                  <c:v>2371</c:v>
                </c:pt>
                <c:pt idx="8">
                  <c:v>7874</c:v>
                </c:pt>
                <c:pt idx="9">
                  <c:v>5367</c:v>
                </c:pt>
                <c:pt idx="10">
                  <c:v>2977</c:v>
                </c:pt>
                <c:pt idx="11">
                  <c:v>563</c:v>
                </c:pt>
                <c:pt idx="12">
                  <c:v>8770</c:v>
                </c:pt>
                <c:pt idx="13">
                  <c:v>2760</c:v>
                </c:pt>
                <c:pt idx="14">
                  <c:v>3862</c:v>
                </c:pt>
                <c:pt idx="15">
                  <c:v>3748</c:v>
                </c:pt>
                <c:pt idx="16">
                  <c:v>14652</c:v>
                </c:pt>
                <c:pt idx="17">
                  <c:v>2020</c:v>
                </c:pt>
                <c:pt idx="18">
                  <c:v>4652</c:v>
                </c:pt>
                <c:pt idx="19">
                  <c:v>122</c:v>
                </c:pt>
                <c:pt idx="20">
                  <c:v>23</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8414</c:v>
                </c:pt>
                <c:pt idx="1">
                  <c:v>3183</c:v>
                </c:pt>
                <c:pt idx="2">
                  <c:v>2612</c:v>
                </c:pt>
                <c:pt idx="3">
                  <c:v>2292</c:v>
                </c:pt>
                <c:pt idx="4">
                  <c:v>6123</c:v>
                </c:pt>
                <c:pt idx="5">
                  <c:v>2546</c:v>
                </c:pt>
                <c:pt idx="6">
                  <c:v>2340</c:v>
                </c:pt>
                <c:pt idx="7">
                  <c:v>5956</c:v>
                </c:pt>
                <c:pt idx="8">
                  <c:v>775</c:v>
                </c:pt>
                <c:pt idx="9">
                  <c:v>1443</c:v>
                </c:pt>
                <c:pt idx="10">
                  <c:v>1356</c:v>
                </c:pt>
                <c:pt idx="11">
                  <c:v>3408</c:v>
                </c:pt>
                <c:pt idx="12">
                  <c:v>3298</c:v>
                </c:pt>
                <c:pt idx="13">
                  <c:v>7177</c:v>
                </c:pt>
                <c:pt idx="14">
                  <c:v>1692</c:v>
                </c:pt>
                <c:pt idx="15">
                  <c:v>2893</c:v>
                </c:pt>
                <c:pt idx="16">
                  <c:v>9151</c:v>
                </c:pt>
                <c:pt idx="17">
                  <c:v>4510</c:v>
                </c:pt>
                <c:pt idx="18">
                  <c:v>2024</c:v>
                </c:pt>
                <c:pt idx="19">
                  <c:v>3789</c:v>
                </c:pt>
                <c:pt idx="20">
                  <c:v>34645</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5250</c:v>
                </c:pt>
                <c:pt idx="1">
                  <c:v>2376</c:v>
                </c:pt>
                <c:pt idx="2">
                  <c:v>2164</c:v>
                </c:pt>
                <c:pt idx="3">
                  <c:v>1748</c:v>
                </c:pt>
                <c:pt idx="4">
                  <c:v>4565</c:v>
                </c:pt>
                <c:pt idx="5">
                  <c:v>2016</c:v>
                </c:pt>
                <c:pt idx="6">
                  <c:v>1797</c:v>
                </c:pt>
                <c:pt idx="7">
                  <c:v>5515</c:v>
                </c:pt>
                <c:pt idx="8">
                  <c:v>722</c:v>
                </c:pt>
                <c:pt idx="9">
                  <c:v>1176</c:v>
                </c:pt>
                <c:pt idx="10">
                  <c:v>1018</c:v>
                </c:pt>
                <c:pt idx="11">
                  <c:v>2187</c:v>
                </c:pt>
                <c:pt idx="12">
                  <c:v>3146</c:v>
                </c:pt>
                <c:pt idx="13">
                  <c:v>5488</c:v>
                </c:pt>
                <c:pt idx="14">
                  <c:v>1621</c:v>
                </c:pt>
                <c:pt idx="15">
                  <c:v>2417</c:v>
                </c:pt>
                <c:pt idx="16">
                  <c:v>8706</c:v>
                </c:pt>
                <c:pt idx="17">
                  <c:v>3971</c:v>
                </c:pt>
                <c:pt idx="18">
                  <c:v>1660</c:v>
                </c:pt>
                <c:pt idx="19">
                  <c:v>2611</c:v>
                </c:pt>
                <c:pt idx="20">
                  <c:v>31914</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election activeCell="D8" sqref="D8:E14"/>
    </sheetView>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6" t="s">
        <v>131</v>
      </c>
      <c r="C2" s="126"/>
      <c r="D2" s="126"/>
      <c r="E2" s="126"/>
      <c r="F2" s="126"/>
      <c r="G2" s="21"/>
      <c r="H2" s="21"/>
      <c r="I2" s="46"/>
      <c r="J2" s="47"/>
    </row>
    <row r="3" spans="1:12" ht="13.5" customHeight="1" x14ac:dyDescent="0.2"/>
    <row r="4" spans="1:12" x14ac:dyDescent="0.2">
      <c r="B4" s="5" t="s">
        <v>116</v>
      </c>
      <c r="C4" s="5"/>
      <c r="D4" s="5"/>
      <c r="E4" s="5"/>
      <c r="F4" s="5"/>
      <c r="I4" s="48"/>
    </row>
    <row r="5" spans="1:12" ht="25.5" customHeight="1" x14ac:dyDescent="0.2">
      <c r="B5" s="127" t="s">
        <v>1</v>
      </c>
      <c r="C5" s="129" t="s">
        <v>132</v>
      </c>
      <c r="D5" s="131" t="s">
        <v>137</v>
      </c>
      <c r="E5" s="132"/>
      <c r="F5" s="133"/>
    </row>
    <row r="6" spans="1:12" ht="15.75" customHeight="1" x14ac:dyDescent="0.2">
      <c r="B6" s="128"/>
      <c r="C6" s="130"/>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773084</v>
      </c>
      <c r="E8" s="103">
        <v>702603</v>
      </c>
      <c r="F8" s="104">
        <f>SUM(D8:E8)</f>
        <v>1475687</v>
      </c>
      <c r="H8" s="29"/>
      <c r="J8" s="53"/>
      <c r="L8" s="31"/>
    </row>
    <row r="9" spans="1:12" ht="15" customHeight="1" x14ac:dyDescent="0.2">
      <c r="B9" s="39" t="s">
        <v>7</v>
      </c>
      <c r="C9" s="40" t="s">
        <v>8</v>
      </c>
      <c r="D9" s="105">
        <v>54756</v>
      </c>
      <c r="E9" s="105">
        <v>51104</v>
      </c>
      <c r="F9" s="106">
        <f t="shared" ref="F9:F14" si="0">SUM(D9:E9)</f>
        <v>105860</v>
      </c>
      <c r="H9" s="29"/>
      <c r="J9" s="53"/>
      <c r="L9" s="31"/>
    </row>
    <row r="10" spans="1:12" ht="15" customHeight="1" x14ac:dyDescent="0.2">
      <c r="B10" s="39" t="s">
        <v>9</v>
      </c>
      <c r="C10" s="40" t="s">
        <v>10</v>
      </c>
      <c r="D10" s="105">
        <v>54403</v>
      </c>
      <c r="E10" s="105">
        <v>30566</v>
      </c>
      <c r="F10" s="106">
        <f t="shared" si="0"/>
        <v>84969</v>
      </c>
      <c r="H10" s="29"/>
      <c r="J10" s="53"/>
      <c r="L10" s="31"/>
    </row>
    <row r="11" spans="1:12" ht="15" customHeight="1" x14ac:dyDescent="0.2">
      <c r="B11" s="39" t="s">
        <v>11</v>
      </c>
      <c r="C11" s="40" t="s">
        <v>12</v>
      </c>
      <c r="D11" s="105">
        <v>12225</v>
      </c>
      <c r="E11" s="105">
        <v>5538</v>
      </c>
      <c r="F11" s="106">
        <f t="shared" si="0"/>
        <v>17763</v>
      </c>
      <c r="H11" s="29"/>
      <c r="J11" s="53"/>
      <c r="L11" s="31"/>
    </row>
    <row r="12" spans="1:12" ht="15" customHeight="1" x14ac:dyDescent="0.2">
      <c r="B12" s="39" t="s">
        <v>13</v>
      </c>
      <c r="C12" s="40" t="s">
        <v>14</v>
      </c>
      <c r="D12" s="105">
        <v>11502</v>
      </c>
      <c r="E12" s="105">
        <v>6346</v>
      </c>
      <c r="F12" s="106">
        <f t="shared" si="0"/>
        <v>17848</v>
      </c>
      <c r="H12" s="29"/>
      <c r="J12" s="53"/>
      <c r="L12" s="31"/>
    </row>
    <row r="13" spans="1:12" ht="51" customHeight="1" x14ac:dyDescent="0.2">
      <c r="B13" s="39" t="s">
        <v>15</v>
      </c>
      <c r="C13" s="88" t="s">
        <v>16</v>
      </c>
      <c r="D13" s="105">
        <v>123</v>
      </c>
      <c r="E13" s="105">
        <v>57</v>
      </c>
      <c r="F13" s="106">
        <f t="shared" si="0"/>
        <v>180</v>
      </c>
      <c r="H13" s="29"/>
      <c r="J13" s="54"/>
      <c r="L13" s="31"/>
    </row>
    <row r="14" spans="1:12" ht="15" customHeight="1" x14ac:dyDescent="0.2">
      <c r="B14" s="39" t="s">
        <v>17</v>
      </c>
      <c r="C14" s="40" t="s">
        <v>18</v>
      </c>
      <c r="D14" s="107">
        <v>2762</v>
      </c>
      <c r="E14" s="107">
        <v>3803</v>
      </c>
      <c r="F14" s="108">
        <f t="shared" si="0"/>
        <v>6565</v>
      </c>
      <c r="H14" s="29"/>
      <c r="J14" s="53"/>
      <c r="L14" s="31"/>
    </row>
    <row r="15" spans="1:12" ht="15" customHeight="1" x14ac:dyDescent="0.2">
      <c r="B15" s="134" t="s">
        <v>19</v>
      </c>
      <c r="C15" s="135"/>
      <c r="D15" s="109">
        <f>SUM(D8:D14)</f>
        <v>908855</v>
      </c>
      <c r="E15" s="109">
        <f t="shared" ref="E15:F15" si="1">SUM(E8:E14)</f>
        <v>800017</v>
      </c>
      <c r="F15" s="109">
        <f t="shared" si="1"/>
        <v>1708872</v>
      </c>
      <c r="L15" s="55"/>
    </row>
    <row r="16" spans="1:12" ht="12.75" customHeight="1" x14ac:dyDescent="0.2">
      <c r="A16" s="119"/>
      <c r="B16" s="124" t="s">
        <v>134</v>
      </c>
      <c r="C16" s="124"/>
      <c r="D16" s="124"/>
      <c r="E16" s="124"/>
      <c r="F16" s="124"/>
      <c r="G16" s="119"/>
    </row>
    <row r="17" spans="1:19" x14ac:dyDescent="0.2">
      <c r="A17" s="119"/>
      <c r="B17" s="125"/>
      <c r="C17" s="125"/>
      <c r="D17" s="125"/>
      <c r="E17" s="125"/>
      <c r="F17" s="125"/>
      <c r="G17" s="119"/>
    </row>
    <row r="18" spans="1:19" x14ac:dyDescent="0.2">
      <c r="A18" s="119"/>
      <c r="B18" s="125"/>
      <c r="C18" s="125"/>
      <c r="D18" s="125"/>
      <c r="E18" s="125"/>
      <c r="F18" s="125"/>
      <c r="G18" s="119"/>
      <c r="J18" s="122"/>
      <c r="K18" s="123"/>
      <c r="L18" s="123"/>
      <c r="M18" s="123"/>
      <c r="N18" s="123"/>
      <c r="O18" s="123"/>
      <c r="P18" s="123"/>
      <c r="Q18" s="123"/>
      <c r="R18" s="123"/>
      <c r="S18" s="123"/>
    </row>
    <row r="19" spans="1:19" x14ac:dyDescent="0.2">
      <c r="A19" s="119"/>
      <c r="B19" s="125"/>
      <c r="C19" s="125"/>
      <c r="D19" s="125"/>
      <c r="E19" s="125"/>
      <c r="F19" s="125"/>
      <c r="G19" s="119"/>
    </row>
    <row r="20" spans="1:19" x14ac:dyDescent="0.2">
      <c r="A20" s="119"/>
      <c r="B20" s="125"/>
      <c r="C20" s="125"/>
      <c r="D20" s="125"/>
      <c r="E20" s="125"/>
      <c r="F20" s="125"/>
      <c r="G20" s="119"/>
    </row>
    <row r="21" spans="1:19" x14ac:dyDescent="0.2">
      <c r="A21" s="119"/>
      <c r="B21" s="125"/>
      <c r="C21" s="125"/>
      <c r="D21" s="125"/>
      <c r="E21" s="125"/>
      <c r="F21" s="125"/>
      <c r="G21" s="119"/>
    </row>
    <row r="22" spans="1:19" x14ac:dyDescent="0.2">
      <c r="A22" s="119"/>
      <c r="B22" s="125"/>
      <c r="C22" s="125"/>
      <c r="D22" s="125"/>
      <c r="E22" s="125"/>
      <c r="F22" s="125"/>
      <c r="G22" s="119"/>
    </row>
    <row r="23" spans="1:19" x14ac:dyDescent="0.2">
      <c r="A23" s="119"/>
      <c r="B23" s="125"/>
      <c r="C23" s="125"/>
      <c r="D23" s="125"/>
      <c r="E23" s="125"/>
      <c r="F23" s="125"/>
      <c r="G23" s="119"/>
    </row>
    <row r="24" spans="1:19" x14ac:dyDescent="0.2">
      <c r="A24" s="118"/>
      <c r="B24" s="125"/>
      <c r="C24" s="125"/>
      <c r="D24" s="125"/>
      <c r="E24" s="125"/>
      <c r="F24" s="125"/>
      <c r="G24" s="118"/>
    </row>
    <row r="25" spans="1:19" x14ac:dyDescent="0.2">
      <c r="B25" s="125"/>
      <c r="C25" s="125"/>
      <c r="D25" s="125"/>
      <c r="E25" s="125"/>
      <c r="F25" s="125"/>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6" t="s">
        <v>130</v>
      </c>
      <c r="C2" s="126"/>
      <c r="D2" s="126"/>
      <c r="E2" s="126"/>
      <c r="F2" s="126"/>
      <c r="G2" s="126"/>
      <c r="H2" s="126"/>
    </row>
    <row r="4" spans="2:16" ht="15" customHeight="1" x14ac:dyDescent="0.2">
      <c r="B4" s="5" t="s">
        <v>0</v>
      </c>
      <c r="C4" s="5"/>
      <c r="D4" s="5"/>
      <c r="E4" s="5"/>
      <c r="H4" s="120" t="s">
        <v>138</v>
      </c>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624784</v>
      </c>
      <c r="E7" s="96">
        <v>402209</v>
      </c>
      <c r="F7" s="96">
        <v>324311</v>
      </c>
      <c r="G7" s="96">
        <v>124383</v>
      </c>
      <c r="H7" s="97">
        <f>SUM(D7:G7)</f>
        <v>1475687</v>
      </c>
      <c r="K7" s="42"/>
      <c r="L7" s="42"/>
      <c r="M7" s="42"/>
      <c r="N7" s="43"/>
      <c r="P7" s="1" t="s">
        <v>25</v>
      </c>
    </row>
    <row r="8" spans="2:16" ht="21.95" customHeight="1" x14ac:dyDescent="0.2">
      <c r="B8" s="39" t="s">
        <v>7</v>
      </c>
      <c r="C8" s="40" t="s">
        <v>8</v>
      </c>
      <c r="D8" s="98">
        <v>55325</v>
      </c>
      <c r="E8" s="98">
        <v>25833</v>
      </c>
      <c r="F8" s="98">
        <v>17729</v>
      </c>
      <c r="G8" s="98">
        <v>6973</v>
      </c>
      <c r="H8" s="99">
        <f t="shared" ref="H8:H13" si="0">SUM(D8:G8)</f>
        <v>105860</v>
      </c>
      <c r="K8" s="42"/>
      <c r="L8" s="41"/>
      <c r="M8" s="41"/>
      <c r="P8" s="2">
        <f>H7-'T 1.'!F8</f>
        <v>0</v>
      </c>
    </row>
    <row r="9" spans="2:16" ht="21.95" customHeight="1" x14ac:dyDescent="0.2">
      <c r="B9" s="39" t="s">
        <v>9</v>
      </c>
      <c r="C9" s="40" t="s">
        <v>10</v>
      </c>
      <c r="D9" s="98">
        <v>28717</v>
      </c>
      <c r="E9" s="98">
        <v>27376</v>
      </c>
      <c r="F9" s="98">
        <v>20253</v>
      </c>
      <c r="G9" s="98">
        <v>8623</v>
      </c>
      <c r="H9" s="99">
        <f t="shared" si="0"/>
        <v>84969</v>
      </c>
      <c r="K9" s="42"/>
      <c r="L9" s="41"/>
      <c r="M9" s="41"/>
      <c r="P9" s="2">
        <f>H8-'T 1.'!F9</f>
        <v>0</v>
      </c>
    </row>
    <row r="10" spans="2:16" ht="21.95" customHeight="1" x14ac:dyDescent="0.2">
      <c r="B10" s="39" t="s">
        <v>11</v>
      </c>
      <c r="C10" s="40" t="s">
        <v>12</v>
      </c>
      <c r="D10" s="98">
        <v>5045</v>
      </c>
      <c r="E10" s="98">
        <v>4625</v>
      </c>
      <c r="F10" s="98">
        <v>5705</v>
      </c>
      <c r="G10" s="98">
        <v>2388</v>
      </c>
      <c r="H10" s="99">
        <f t="shared" si="0"/>
        <v>17763</v>
      </c>
      <c r="K10" s="43"/>
      <c r="L10" s="44"/>
      <c r="M10" s="41"/>
      <c r="P10" s="2">
        <f>H9-'T 1.'!F10</f>
        <v>0</v>
      </c>
    </row>
    <row r="11" spans="2:16" ht="21.95" customHeight="1" x14ac:dyDescent="0.2">
      <c r="B11" s="39" t="s">
        <v>13</v>
      </c>
      <c r="C11" s="40" t="s">
        <v>14</v>
      </c>
      <c r="D11" s="98">
        <v>5121</v>
      </c>
      <c r="E11" s="98">
        <v>5243</v>
      </c>
      <c r="F11" s="98">
        <v>4229</v>
      </c>
      <c r="G11" s="98">
        <v>3255</v>
      </c>
      <c r="H11" s="99">
        <f t="shared" si="0"/>
        <v>17848</v>
      </c>
      <c r="K11" s="45"/>
      <c r="L11" s="44"/>
      <c r="M11" s="41"/>
      <c r="P11" s="2">
        <f>H10-'T 1.'!F11</f>
        <v>0</v>
      </c>
    </row>
    <row r="12" spans="2:16" ht="51" customHeight="1" x14ac:dyDescent="0.2">
      <c r="B12" s="39" t="s">
        <v>15</v>
      </c>
      <c r="C12" s="88" t="s">
        <v>16</v>
      </c>
      <c r="D12" s="98">
        <v>90</v>
      </c>
      <c r="E12" s="98">
        <v>48</v>
      </c>
      <c r="F12" s="98">
        <v>25</v>
      </c>
      <c r="G12" s="98">
        <v>17</v>
      </c>
      <c r="H12" s="99">
        <f t="shared" si="0"/>
        <v>180</v>
      </c>
      <c r="K12" s="45"/>
      <c r="L12" s="44"/>
      <c r="M12" s="41"/>
      <c r="P12" s="2">
        <f>H11-'T 1.'!F12</f>
        <v>0</v>
      </c>
    </row>
    <row r="13" spans="2:16" ht="21.95" customHeight="1" x14ac:dyDescent="0.2">
      <c r="B13" s="39" t="s">
        <v>17</v>
      </c>
      <c r="C13" s="40" t="s">
        <v>18</v>
      </c>
      <c r="D13" s="100">
        <v>1506</v>
      </c>
      <c r="E13" s="100">
        <v>1631</v>
      </c>
      <c r="F13" s="100">
        <v>2406</v>
      </c>
      <c r="G13" s="100">
        <v>1022</v>
      </c>
      <c r="H13" s="101">
        <f t="shared" si="0"/>
        <v>6565</v>
      </c>
      <c r="K13" s="45"/>
      <c r="L13" s="44"/>
      <c r="M13" s="41"/>
      <c r="P13" s="2">
        <f>H12-'T 1.'!F13</f>
        <v>0</v>
      </c>
    </row>
    <row r="14" spans="2:16" ht="21.95" customHeight="1" x14ac:dyDescent="0.2">
      <c r="B14" s="136" t="s">
        <v>19</v>
      </c>
      <c r="C14" s="137"/>
      <c r="D14" s="102">
        <f>SUM(D7:D13)</f>
        <v>720588</v>
      </c>
      <c r="E14" s="102">
        <f t="shared" ref="E14:H14" si="1">SUM(E7:E13)</f>
        <v>466965</v>
      </c>
      <c r="F14" s="102">
        <f t="shared" si="1"/>
        <v>374658</v>
      </c>
      <c r="G14" s="102">
        <f t="shared" si="1"/>
        <v>146661</v>
      </c>
      <c r="H14" s="102">
        <f t="shared" si="1"/>
        <v>1708872</v>
      </c>
      <c r="K14" s="44"/>
      <c r="L14" s="44"/>
      <c r="M14" s="41"/>
      <c r="P14" s="2">
        <f>H13-'T 1.'!F14</f>
        <v>0</v>
      </c>
    </row>
    <row r="15" spans="2:16" x14ac:dyDescent="0.2">
      <c r="B15" s="93"/>
      <c r="C15" s="94"/>
      <c r="D15" s="94"/>
      <c r="E15" s="94"/>
      <c r="F15" s="94"/>
      <c r="G15" s="94"/>
      <c r="H15" s="94"/>
    </row>
    <row r="17" spans="2:8" x14ac:dyDescent="0.2">
      <c r="B17" s="138"/>
      <c r="C17" s="138"/>
      <c r="D17" s="138"/>
      <c r="E17" s="138"/>
      <c r="F17" s="138"/>
      <c r="G17" s="138"/>
      <c r="H17" s="138"/>
    </row>
    <row r="18" spans="2:8" x14ac:dyDescent="0.2">
      <c r="B18" s="139"/>
      <c r="C18" s="139"/>
      <c r="D18" s="139"/>
      <c r="E18" s="139"/>
      <c r="F18" s="139"/>
      <c r="G18" s="139"/>
      <c r="H18" s="139"/>
    </row>
  </sheetData>
  <mergeCells count="4">
    <mergeCell ref="B2:H2"/>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heetViews>
  <sheetFormatPr defaultColWidth="9.140625" defaultRowHeight="12.75" x14ac:dyDescent="0.2"/>
  <cols>
    <col min="1" max="1" width="9.140625" style="3"/>
    <col min="2" max="2" width="4.28515625" style="3" customWidth="1"/>
    <col min="3" max="3" width="8.140625" style="4" customWidth="1"/>
    <col min="4" max="4" width="49.42578125"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6" t="s">
        <v>26</v>
      </c>
      <c r="C2" s="126"/>
      <c r="D2" s="126"/>
      <c r="E2" s="126"/>
      <c r="F2" s="126"/>
      <c r="G2" s="126"/>
      <c r="H2" s="21"/>
    </row>
    <row r="3" spans="2:8" ht="13.5" customHeight="1" x14ac:dyDescent="0.2"/>
    <row r="4" spans="2:8" ht="15" customHeight="1" x14ac:dyDescent="0.2">
      <c r="B4" s="5" t="s">
        <v>20</v>
      </c>
      <c r="C4" s="6"/>
      <c r="D4" s="5"/>
      <c r="G4" s="120" t="str">
        <f>+'T 2.'!H4</f>
        <v>Stanje: 31. prosinca 2024.</v>
      </c>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39041</v>
      </c>
      <c r="F7" s="95">
        <v>18414</v>
      </c>
      <c r="G7" s="110">
        <f>SUM(E7:F7)</f>
        <v>57455</v>
      </c>
    </row>
    <row r="8" spans="2:8" ht="15" customHeight="1" x14ac:dyDescent="0.2">
      <c r="B8" s="90" t="s">
        <v>7</v>
      </c>
      <c r="C8" s="85" t="s">
        <v>32</v>
      </c>
      <c r="D8" s="27" t="s">
        <v>33</v>
      </c>
      <c r="E8" s="95">
        <v>3713</v>
      </c>
      <c r="F8" s="95">
        <v>486</v>
      </c>
      <c r="G8" s="110">
        <f t="shared" ref="G8:G28" si="0">SUM(E8:F8)</f>
        <v>4199</v>
      </c>
    </row>
    <row r="9" spans="2:8" ht="15" customHeight="1" x14ac:dyDescent="0.2">
      <c r="B9" s="91" t="s">
        <v>9</v>
      </c>
      <c r="C9" s="85" t="s">
        <v>34</v>
      </c>
      <c r="D9" s="27" t="s">
        <v>35</v>
      </c>
      <c r="E9" s="95">
        <v>161855</v>
      </c>
      <c r="F9" s="95">
        <v>88406</v>
      </c>
      <c r="G9" s="110">
        <f t="shared" si="0"/>
        <v>250261</v>
      </c>
    </row>
    <row r="10" spans="2:8" ht="15" customHeight="1" x14ac:dyDescent="0.2">
      <c r="B10" s="91" t="s">
        <v>11</v>
      </c>
      <c r="C10" s="85" t="s">
        <v>36</v>
      </c>
      <c r="D10" s="27" t="s">
        <v>37</v>
      </c>
      <c r="E10" s="95">
        <v>11483</v>
      </c>
      <c r="F10" s="95">
        <v>3681</v>
      </c>
      <c r="G10" s="110">
        <f t="shared" si="0"/>
        <v>15164</v>
      </c>
    </row>
    <row r="11" spans="2:8" ht="27" customHeight="1" x14ac:dyDescent="0.2">
      <c r="B11" s="91" t="s">
        <v>13</v>
      </c>
      <c r="C11" s="85" t="s">
        <v>38</v>
      </c>
      <c r="D11" s="30" t="s">
        <v>39</v>
      </c>
      <c r="E11" s="95">
        <v>19201</v>
      </c>
      <c r="F11" s="95">
        <v>5775</v>
      </c>
      <c r="G11" s="110">
        <f t="shared" si="0"/>
        <v>24976</v>
      </c>
    </row>
    <row r="12" spans="2:8" ht="15" customHeight="1" x14ac:dyDescent="0.2">
      <c r="B12" s="91" t="s">
        <v>15</v>
      </c>
      <c r="C12" s="85" t="s">
        <v>40</v>
      </c>
      <c r="D12" s="30" t="s">
        <v>41</v>
      </c>
      <c r="E12" s="95">
        <v>134938</v>
      </c>
      <c r="F12" s="95">
        <v>17407</v>
      </c>
      <c r="G12" s="110">
        <f t="shared" si="0"/>
        <v>152345</v>
      </c>
    </row>
    <row r="13" spans="2:8" ht="27" customHeight="1" x14ac:dyDescent="0.2">
      <c r="B13" s="91" t="s">
        <v>17</v>
      </c>
      <c r="C13" s="85" t="s">
        <v>42</v>
      </c>
      <c r="D13" s="30" t="s">
        <v>43</v>
      </c>
      <c r="E13" s="95">
        <v>120116</v>
      </c>
      <c r="F13" s="95">
        <v>132434</v>
      </c>
      <c r="G13" s="110">
        <f t="shared" si="0"/>
        <v>252550</v>
      </c>
    </row>
    <row r="14" spans="2:8" ht="15" customHeight="1" x14ac:dyDescent="0.2">
      <c r="B14" s="39" t="s">
        <v>44</v>
      </c>
      <c r="C14" s="85" t="s">
        <v>45</v>
      </c>
      <c r="D14" s="27" t="s">
        <v>46</v>
      </c>
      <c r="E14" s="95">
        <v>73252</v>
      </c>
      <c r="F14" s="95">
        <v>19568</v>
      </c>
      <c r="G14" s="110">
        <f t="shared" si="0"/>
        <v>92820</v>
      </c>
    </row>
    <row r="15" spans="2:8" ht="15" customHeight="1" x14ac:dyDescent="0.2">
      <c r="B15" s="39" t="s">
        <v>47</v>
      </c>
      <c r="C15" s="85" t="s">
        <v>48</v>
      </c>
      <c r="D15" s="27" t="s">
        <v>49</v>
      </c>
      <c r="E15" s="95">
        <v>50323</v>
      </c>
      <c r="F15" s="95">
        <v>53273</v>
      </c>
      <c r="G15" s="110">
        <f t="shared" si="0"/>
        <v>103596</v>
      </c>
    </row>
    <row r="16" spans="2:8" ht="15" customHeight="1" x14ac:dyDescent="0.2">
      <c r="B16" s="39" t="s">
        <v>50</v>
      </c>
      <c r="C16" s="85" t="s">
        <v>51</v>
      </c>
      <c r="D16" s="27" t="s">
        <v>52</v>
      </c>
      <c r="E16" s="95">
        <v>40067</v>
      </c>
      <c r="F16" s="95">
        <v>22021</v>
      </c>
      <c r="G16" s="110">
        <f t="shared" si="0"/>
        <v>62088</v>
      </c>
    </row>
    <row r="17" spans="2:13" ht="15" customHeight="1" x14ac:dyDescent="0.2">
      <c r="B17" s="39" t="s">
        <v>53</v>
      </c>
      <c r="C17" s="85" t="s">
        <v>54</v>
      </c>
      <c r="D17" s="27" t="s">
        <v>55</v>
      </c>
      <c r="E17" s="95">
        <v>13221</v>
      </c>
      <c r="F17" s="95">
        <v>27610</v>
      </c>
      <c r="G17" s="110">
        <f t="shared" si="0"/>
        <v>40831</v>
      </c>
    </row>
    <row r="18" spans="2:13" ht="15" customHeight="1" x14ac:dyDescent="0.2">
      <c r="B18" s="39" t="s">
        <v>56</v>
      </c>
      <c r="C18" s="85" t="s">
        <v>57</v>
      </c>
      <c r="D18" s="27" t="s">
        <v>58</v>
      </c>
      <c r="E18" s="95">
        <v>10129</v>
      </c>
      <c r="F18" s="95">
        <v>6565</v>
      </c>
      <c r="G18" s="110">
        <f t="shared" si="0"/>
        <v>16694</v>
      </c>
    </row>
    <row r="19" spans="2:13" ht="15" customHeight="1" x14ac:dyDescent="0.2">
      <c r="B19" s="39" t="s">
        <v>59</v>
      </c>
      <c r="C19" s="85" t="s">
        <v>60</v>
      </c>
      <c r="D19" s="27" t="s">
        <v>61</v>
      </c>
      <c r="E19" s="95">
        <v>56779</v>
      </c>
      <c r="F19" s="95">
        <v>58326</v>
      </c>
      <c r="G19" s="110">
        <f t="shared" si="0"/>
        <v>115105</v>
      </c>
    </row>
    <row r="20" spans="2:13" ht="15" customHeight="1" x14ac:dyDescent="0.2">
      <c r="B20" s="39" t="s">
        <v>62</v>
      </c>
      <c r="C20" s="85" t="s">
        <v>63</v>
      </c>
      <c r="D20" s="27" t="s">
        <v>64</v>
      </c>
      <c r="E20" s="95">
        <v>33417</v>
      </c>
      <c r="F20" s="95">
        <v>26227</v>
      </c>
      <c r="G20" s="110">
        <f t="shared" si="0"/>
        <v>59644</v>
      </c>
    </row>
    <row r="21" spans="2:13" ht="15" customHeight="1" x14ac:dyDescent="0.2">
      <c r="B21" s="39" t="s">
        <v>65</v>
      </c>
      <c r="C21" s="85" t="s">
        <v>66</v>
      </c>
      <c r="D21" s="27" t="s">
        <v>67</v>
      </c>
      <c r="E21" s="95">
        <v>59340</v>
      </c>
      <c r="F21" s="95">
        <v>66607</v>
      </c>
      <c r="G21" s="110">
        <f t="shared" si="0"/>
        <v>125947</v>
      </c>
    </row>
    <row r="22" spans="2:13" ht="15" customHeight="1" x14ac:dyDescent="0.2">
      <c r="B22" s="39" t="s">
        <v>68</v>
      </c>
      <c r="C22" s="85" t="s">
        <v>69</v>
      </c>
      <c r="D22" s="27" t="s">
        <v>70</v>
      </c>
      <c r="E22" s="95">
        <v>25353</v>
      </c>
      <c r="F22" s="95">
        <v>103818</v>
      </c>
      <c r="G22" s="110">
        <f t="shared" si="0"/>
        <v>129171</v>
      </c>
    </row>
    <row r="23" spans="2:13" ht="15" customHeight="1" x14ac:dyDescent="0.2">
      <c r="B23" s="39" t="s">
        <v>71</v>
      </c>
      <c r="C23" s="85" t="s">
        <v>72</v>
      </c>
      <c r="D23" s="27" t="s">
        <v>73</v>
      </c>
      <c r="E23" s="95">
        <v>25492</v>
      </c>
      <c r="F23" s="95">
        <v>95882</v>
      </c>
      <c r="G23" s="110">
        <f t="shared" si="0"/>
        <v>121374</v>
      </c>
    </row>
    <row r="24" spans="2:13" ht="15" customHeight="1" x14ac:dyDescent="0.2">
      <c r="B24" s="39" t="s">
        <v>74</v>
      </c>
      <c r="C24" s="85" t="s">
        <v>75</v>
      </c>
      <c r="D24" s="27" t="s">
        <v>76</v>
      </c>
      <c r="E24" s="95">
        <v>16018</v>
      </c>
      <c r="F24" s="95">
        <v>17950</v>
      </c>
      <c r="G24" s="110">
        <f t="shared" si="0"/>
        <v>33968</v>
      </c>
    </row>
    <row r="25" spans="2:13" ht="15" customHeight="1" x14ac:dyDescent="0.2">
      <c r="B25" s="39" t="s">
        <v>77</v>
      </c>
      <c r="C25" s="85" t="s">
        <v>78</v>
      </c>
      <c r="D25" s="27" t="s">
        <v>79</v>
      </c>
      <c r="E25" s="95">
        <v>13644</v>
      </c>
      <c r="F25" s="95">
        <v>33435</v>
      </c>
      <c r="G25" s="110">
        <f t="shared" si="0"/>
        <v>47079</v>
      </c>
    </row>
    <row r="26" spans="2:13" ht="39" customHeight="1" x14ac:dyDescent="0.2">
      <c r="B26" s="39" t="s">
        <v>80</v>
      </c>
      <c r="C26" s="85" t="s">
        <v>81</v>
      </c>
      <c r="D26" s="30" t="s">
        <v>82</v>
      </c>
      <c r="E26" s="95">
        <v>307</v>
      </c>
      <c r="F26" s="95">
        <v>1120</v>
      </c>
      <c r="G26" s="110">
        <f t="shared" si="0"/>
        <v>1427</v>
      </c>
    </row>
    <row r="27" spans="2:13" ht="15" customHeight="1" x14ac:dyDescent="0.2">
      <c r="B27" s="39" t="s">
        <v>83</v>
      </c>
      <c r="C27" s="85" t="s">
        <v>84</v>
      </c>
      <c r="D27" s="27" t="s">
        <v>85</v>
      </c>
      <c r="E27" s="95">
        <v>211</v>
      </c>
      <c r="F27" s="95">
        <v>264</v>
      </c>
      <c r="G27" s="110">
        <f t="shared" si="0"/>
        <v>475</v>
      </c>
      <c r="M27" s="3" t="s">
        <v>25</v>
      </c>
    </row>
    <row r="28" spans="2:13" ht="15" customHeight="1" x14ac:dyDescent="0.2">
      <c r="B28" s="92" t="s">
        <v>86</v>
      </c>
      <c r="C28" s="84"/>
      <c r="D28" s="86" t="s">
        <v>87</v>
      </c>
      <c r="E28" s="95">
        <v>955</v>
      </c>
      <c r="F28" s="95">
        <v>748</v>
      </c>
      <c r="G28" s="110">
        <f t="shared" si="0"/>
        <v>1703</v>
      </c>
      <c r="M28" s="42">
        <f>F29-'T 1.'!E15</f>
        <v>0</v>
      </c>
    </row>
    <row r="29" spans="2:13" ht="15" customHeight="1" x14ac:dyDescent="0.2">
      <c r="B29" s="140" t="s">
        <v>19</v>
      </c>
      <c r="C29" s="141"/>
      <c r="D29" s="141"/>
      <c r="E29" s="109">
        <f>SUM(E7:E28)</f>
        <v>908855</v>
      </c>
      <c r="F29" s="109">
        <f t="shared" ref="F29:G29" si="1">SUM(F7:F28)</f>
        <v>800017</v>
      </c>
      <c r="G29" s="109">
        <f t="shared" si="1"/>
        <v>1708872</v>
      </c>
      <c r="M29" s="42">
        <f>E29-'T 1.'!D15</f>
        <v>0</v>
      </c>
    </row>
    <row r="32" spans="2:13" x14ac:dyDescent="0.2">
      <c r="B32" s="142"/>
      <c r="C32" s="142"/>
      <c r="D32" s="142"/>
      <c r="E32" s="142"/>
      <c r="F32" s="142"/>
      <c r="G32" s="142"/>
    </row>
  </sheetData>
  <mergeCells count="3">
    <mergeCell ref="B2:G2"/>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1.42578125" style="3" customWidth="1"/>
    <col min="10" max="10" width="6.28515625" style="3"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6" t="s">
        <v>129</v>
      </c>
      <c r="C1" s="126"/>
      <c r="D1" s="126"/>
      <c r="E1" s="126"/>
      <c r="F1" s="126"/>
      <c r="G1" s="126"/>
      <c r="H1" s="126"/>
      <c r="I1" s="126"/>
      <c r="J1" s="126"/>
      <c r="K1" s="126"/>
    </row>
    <row r="2" spans="2:19" ht="13.5" customHeight="1" x14ac:dyDescent="0.2"/>
    <row r="3" spans="2:19" ht="15" customHeight="1" x14ac:dyDescent="0.2">
      <c r="B3" s="5" t="s">
        <v>27</v>
      </c>
      <c r="C3" s="6"/>
      <c r="D3" s="5"/>
      <c r="E3" s="5"/>
      <c r="F3" s="5"/>
      <c r="G3" s="5"/>
      <c r="H3" s="5"/>
      <c r="J3" s="121"/>
      <c r="K3" s="120" t="str">
        <f>+'T 2.'!H4</f>
        <v>Stanje: 31. prosinca 2024.</v>
      </c>
    </row>
    <row r="4" spans="2:19" x14ac:dyDescent="0.2">
      <c r="B4" s="144" t="s">
        <v>88</v>
      </c>
      <c r="C4" s="146" t="s">
        <v>89</v>
      </c>
      <c r="D4" s="148" t="s">
        <v>133</v>
      </c>
      <c r="E4" s="149"/>
      <c r="F4" s="149"/>
      <c r="G4" s="149"/>
      <c r="H4" s="149"/>
      <c r="I4" s="149"/>
      <c r="J4" s="149"/>
      <c r="K4" s="150"/>
    </row>
    <row r="5" spans="2:19" s="4" customFormat="1" ht="121.5" customHeight="1" x14ac:dyDescent="0.25">
      <c r="B5" s="145"/>
      <c r="C5" s="147"/>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86308</v>
      </c>
      <c r="E7" s="111">
        <v>6963</v>
      </c>
      <c r="F7" s="111">
        <v>5448</v>
      </c>
      <c r="G7" s="111">
        <v>1041</v>
      </c>
      <c r="H7" s="111">
        <v>589</v>
      </c>
      <c r="I7" s="111">
        <v>11</v>
      </c>
      <c r="J7" s="111">
        <v>241</v>
      </c>
      <c r="K7" s="112">
        <f>SUM(D7:J7)</f>
        <v>100601</v>
      </c>
      <c r="S7" s="3" t="s">
        <v>25</v>
      </c>
    </row>
    <row r="8" spans="2:19" ht="15" customHeight="1" x14ac:dyDescent="0.2">
      <c r="B8" s="16" t="s">
        <v>7</v>
      </c>
      <c r="C8" s="17" t="s">
        <v>96</v>
      </c>
      <c r="D8" s="113">
        <v>34440</v>
      </c>
      <c r="E8" s="113">
        <v>4228</v>
      </c>
      <c r="F8" s="113">
        <v>2568</v>
      </c>
      <c r="G8" s="113">
        <v>244</v>
      </c>
      <c r="H8" s="113">
        <v>202</v>
      </c>
      <c r="I8" s="113">
        <v>2</v>
      </c>
      <c r="J8" s="113">
        <v>67</v>
      </c>
      <c r="K8" s="112">
        <f t="shared" ref="K8:K27" si="0">SUM(D8:J8)</f>
        <v>41751</v>
      </c>
      <c r="S8" s="3">
        <f>D28-'T 1.'!F8</f>
        <v>0</v>
      </c>
    </row>
    <row r="9" spans="2:19" ht="15" customHeight="1" x14ac:dyDescent="0.2">
      <c r="B9" s="16" t="s">
        <v>9</v>
      </c>
      <c r="C9" s="17" t="s">
        <v>97</v>
      </c>
      <c r="D9" s="113">
        <v>37344</v>
      </c>
      <c r="E9" s="113">
        <v>3936</v>
      </c>
      <c r="F9" s="113">
        <v>2232</v>
      </c>
      <c r="G9" s="113">
        <v>821</v>
      </c>
      <c r="H9" s="113">
        <v>280</v>
      </c>
      <c r="I9" s="113">
        <v>3</v>
      </c>
      <c r="J9" s="113">
        <v>88</v>
      </c>
      <c r="K9" s="112">
        <f t="shared" si="0"/>
        <v>44704</v>
      </c>
      <c r="S9" s="3">
        <f>E28-'T 1.'!F9</f>
        <v>0</v>
      </c>
    </row>
    <row r="10" spans="2:19" ht="15" customHeight="1" x14ac:dyDescent="0.2">
      <c r="B10" s="16" t="s">
        <v>11</v>
      </c>
      <c r="C10" s="17" t="s">
        <v>98</v>
      </c>
      <c r="D10" s="113">
        <v>33369</v>
      </c>
      <c r="E10" s="113">
        <v>3424</v>
      </c>
      <c r="F10" s="113">
        <v>1780</v>
      </c>
      <c r="G10" s="113">
        <v>439</v>
      </c>
      <c r="H10" s="113">
        <v>234</v>
      </c>
      <c r="I10" s="113">
        <v>5</v>
      </c>
      <c r="J10" s="113">
        <v>109</v>
      </c>
      <c r="K10" s="112">
        <f t="shared" si="0"/>
        <v>39360</v>
      </c>
      <c r="S10" s="3">
        <f>F28-'T 1.'!F10</f>
        <v>0</v>
      </c>
    </row>
    <row r="11" spans="2:19" ht="15" customHeight="1" x14ac:dyDescent="0.2">
      <c r="B11" s="16" t="s">
        <v>13</v>
      </c>
      <c r="C11" s="17" t="s">
        <v>99</v>
      </c>
      <c r="D11" s="113">
        <v>61883</v>
      </c>
      <c r="E11" s="113">
        <v>5322</v>
      </c>
      <c r="F11" s="113">
        <v>2916</v>
      </c>
      <c r="G11" s="113">
        <v>631</v>
      </c>
      <c r="H11" s="113">
        <v>356</v>
      </c>
      <c r="I11" s="113">
        <v>1</v>
      </c>
      <c r="J11" s="113">
        <v>156</v>
      </c>
      <c r="K11" s="112">
        <f t="shared" si="0"/>
        <v>71265</v>
      </c>
      <c r="S11" s="3">
        <f>G28-'T 1.'!F11</f>
        <v>0</v>
      </c>
    </row>
    <row r="12" spans="2:19" ht="15" customHeight="1" x14ac:dyDescent="0.2">
      <c r="B12" s="16" t="s">
        <v>15</v>
      </c>
      <c r="C12" s="17" t="s">
        <v>100</v>
      </c>
      <c r="D12" s="113">
        <v>31758</v>
      </c>
      <c r="E12" s="113">
        <v>2376</v>
      </c>
      <c r="F12" s="113">
        <v>1585</v>
      </c>
      <c r="G12" s="113">
        <v>1735</v>
      </c>
      <c r="H12" s="113">
        <v>224</v>
      </c>
      <c r="I12" s="113">
        <v>3</v>
      </c>
      <c r="J12" s="113">
        <v>80</v>
      </c>
      <c r="K12" s="112">
        <f t="shared" si="0"/>
        <v>37761</v>
      </c>
      <c r="S12" s="3">
        <f>H28-'T 1.'!F12</f>
        <v>0</v>
      </c>
    </row>
    <row r="13" spans="2:19" ht="15" customHeight="1" x14ac:dyDescent="0.2">
      <c r="B13" s="16" t="s">
        <v>17</v>
      </c>
      <c r="C13" s="17" t="s">
        <v>101</v>
      </c>
      <c r="D13" s="113">
        <v>28207</v>
      </c>
      <c r="E13" s="113">
        <v>2719</v>
      </c>
      <c r="F13" s="113">
        <v>1182</v>
      </c>
      <c r="G13" s="113">
        <v>1509</v>
      </c>
      <c r="H13" s="113">
        <v>218</v>
      </c>
      <c r="I13" s="113">
        <v>4</v>
      </c>
      <c r="J13" s="113">
        <v>101</v>
      </c>
      <c r="K13" s="112">
        <f t="shared" si="0"/>
        <v>33940</v>
      </c>
      <c r="S13" s="3">
        <f>I28-'T 1.'!F13</f>
        <v>0</v>
      </c>
    </row>
    <row r="14" spans="2:19" ht="15" customHeight="1" x14ac:dyDescent="0.2">
      <c r="B14" s="16" t="s">
        <v>44</v>
      </c>
      <c r="C14" s="17" t="s">
        <v>102</v>
      </c>
      <c r="D14" s="113">
        <v>104708</v>
      </c>
      <c r="E14" s="113">
        <v>7213</v>
      </c>
      <c r="F14" s="113">
        <v>8087</v>
      </c>
      <c r="G14" s="113">
        <v>270</v>
      </c>
      <c r="H14" s="113">
        <v>2448</v>
      </c>
      <c r="I14" s="113">
        <v>15</v>
      </c>
      <c r="J14" s="113">
        <v>697</v>
      </c>
      <c r="K14" s="112">
        <f t="shared" si="0"/>
        <v>123438</v>
      </c>
      <c r="S14" s="3">
        <f>J28-'T 1.'!F14</f>
        <v>0</v>
      </c>
    </row>
    <row r="15" spans="2:19" ht="15" customHeight="1" x14ac:dyDescent="0.2">
      <c r="B15" s="16" t="s">
        <v>47</v>
      </c>
      <c r="C15" s="17" t="s">
        <v>103</v>
      </c>
      <c r="D15" s="113">
        <v>13739</v>
      </c>
      <c r="E15" s="113">
        <v>1585</v>
      </c>
      <c r="F15" s="113">
        <v>813</v>
      </c>
      <c r="G15" s="113">
        <v>536</v>
      </c>
      <c r="H15" s="113">
        <v>94</v>
      </c>
      <c r="I15" s="113">
        <v>0</v>
      </c>
      <c r="J15" s="113">
        <v>163</v>
      </c>
      <c r="K15" s="112">
        <f t="shared" si="0"/>
        <v>16930</v>
      </c>
      <c r="S15" s="3">
        <f>K28-'T 1.'!F15</f>
        <v>0</v>
      </c>
    </row>
    <row r="16" spans="2:19" ht="15" customHeight="1" x14ac:dyDescent="0.2">
      <c r="B16" s="16" t="s">
        <v>50</v>
      </c>
      <c r="C16" s="17" t="s">
        <v>104</v>
      </c>
      <c r="D16" s="113">
        <v>17641</v>
      </c>
      <c r="E16" s="113">
        <v>2460</v>
      </c>
      <c r="F16" s="113">
        <v>1146</v>
      </c>
      <c r="G16" s="113">
        <v>1413</v>
      </c>
      <c r="H16" s="113">
        <v>122</v>
      </c>
      <c r="I16" s="113">
        <v>1</v>
      </c>
      <c r="J16" s="113">
        <v>46</v>
      </c>
      <c r="K16" s="112">
        <f t="shared" si="0"/>
        <v>22829</v>
      </c>
    </row>
    <row r="17" spans="2:16" ht="15" customHeight="1" x14ac:dyDescent="0.2">
      <c r="B17" s="16" t="s">
        <v>53</v>
      </c>
      <c r="C17" s="17" t="s">
        <v>105</v>
      </c>
      <c r="D17" s="113">
        <v>16897</v>
      </c>
      <c r="E17" s="113">
        <v>1916</v>
      </c>
      <c r="F17" s="113">
        <v>1116</v>
      </c>
      <c r="G17" s="113">
        <v>517</v>
      </c>
      <c r="H17" s="113">
        <v>139</v>
      </c>
      <c r="I17" s="113">
        <v>1</v>
      </c>
      <c r="J17" s="113">
        <v>61</v>
      </c>
      <c r="K17" s="112">
        <f t="shared" si="0"/>
        <v>20647</v>
      </c>
    </row>
    <row r="18" spans="2:16" ht="15" customHeight="1" x14ac:dyDescent="0.2">
      <c r="B18" s="16" t="s">
        <v>56</v>
      </c>
      <c r="C18" s="17" t="s">
        <v>106</v>
      </c>
      <c r="D18" s="113">
        <v>37987</v>
      </c>
      <c r="E18" s="113">
        <v>4271</v>
      </c>
      <c r="F18" s="113">
        <v>2368</v>
      </c>
      <c r="G18" s="113">
        <v>832</v>
      </c>
      <c r="H18" s="113">
        <v>222</v>
      </c>
      <c r="I18" s="113">
        <v>0</v>
      </c>
      <c r="J18" s="113">
        <v>84</v>
      </c>
      <c r="K18" s="112">
        <f t="shared" si="0"/>
        <v>45764</v>
      </c>
    </row>
    <row r="19" spans="2:16" ht="15" customHeight="1" x14ac:dyDescent="0.2">
      <c r="B19" s="16" t="s">
        <v>59</v>
      </c>
      <c r="C19" s="17" t="s">
        <v>107</v>
      </c>
      <c r="D19" s="113">
        <v>52740</v>
      </c>
      <c r="E19" s="113">
        <v>5747</v>
      </c>
      <c r="F19" s="113">
        <v>4195</v>
      </c>
      <c r="G19" s="113">
        <v>767</v>
      </c>
      <c r="H19" s="113">
        <v>1143</v>
      </c>
      <c r="I19" s="113">
        <v>3</v>
      </c>
      <c r="J19" s="113">
        <v>630</v>
      </c>
      <c r="K19" s="112">
        <f t="shared" si="0"/>
        <v>65225</v>
      </c>
    </row>
    <row r="20" spans="2:16" ht="15" customHeight="1" x14ac:dyDescent="0.2">
      <c r="B20" s="16" t="s">
        <v>62</v>
      </c>
      <c r="C20" s="17" t="s">
        <v>108</v>
      </c>
      <c r="D20" s="113">
        <v>83216</v>
      </c>
      <c r="E20" s="113">
        <v>6501</v>
      </c>
      <c r="F20" s="113">
        <v>4747</v>
      </c>
      <c r="G20" s="113">
        <v>1790</v>
      </c>
      <c r="H20" s="113">
        <v>596</v>
      </c>
      <c r="I20" s="113">
        <v>3</v>
      </c>
      <c r="J20" s="113">
        <v>153</v>
      </c>
      <c r="K20" s="112">
        <f t="shared" si="0"/>
        <v>97006</v>
      </c>
    </row>
    <row r="21" spans="2:16" ht="15" customHeight="1" x14ac:dyDescent="0.2">
      <c r="B21" s="16" t="s">
        <v>65</v>
      </c>
      <c r="C21" s="17" t="s">
        <v>109</v>
      </c>
      <c r="D21" s="113">
        <v>29121</v>
      </c>
      <c r="E21" s="113">
        <v>3147</v>
      </c>
      <c r="F21" s="113">
        <v>2651</v>
      </c>
      <c r="G21" s="113">
        <v>299</v>
      </c>
      <c r="H21" s="113">
        <v>459</v>
      </c>
      <c r="I21" s="113">
        <v>2</v>
      </c>
      <c r="J21" s="113">
        <v>172</v>
      </c>
      <c r="K21" s="112">
        <f t="shared" si="0"/>
        <v>35851</v>
      </c>
    </row>
    <row r="22" spans="2:16" ht="15" customHeight="1" x14ac:dyDescent="0.2">
      <c r="B22" s="16" t="s">
        <v>68</v>
      </c>
      <c r="C22" s="17" t="s">
        <v>110</v>
      </c>
      <c r="D22" s="113">
        <v>38420</v>
      </c>
      <c r="E22" s="113">
        <v>4317</v>
      </c>
      <c r="F22" s="113">
        <v>2409</v>
      </c>
      <c r="G22" s="113">
        <v>1625</v>
      </c>
      <c r="H22" s="113">
        <v>255</v>
      </c>
      <c r="I22" s="113">
        <v>3</v>
      </c>
      <c r="J22" s="113">
        <v>66</v>
      </c>
      <c r="K22" s="112">
        <f t="shared" si="0"/>
        <v>47095</v>
      </c>
      <c r="P22" s="3">
        <f>+D28-'T 1.'!F8</f>
        <v>0</v>
      </c>
    </row>
    <row r="23" spans="2:16" ht="15" customHeight="1" x14ac:dyDescent="0.2">
      <c r="B23" s="16" t="s">
        <v>71</v>
      </c>
      <c r="C23" s="17" t="s">
        <v>111</v>
      </c>
      <c r="D23" s="113">
        <v>140952</v>
      </c>
      <c r="E23" s="113">
        <v>12925</v>
      </c>
      <c r="F23" s="113">
        <v>10444</v>
      </c>
      <c r="G23" s="113">
        <v>848</v>
      </c>
      <c r="H23" s="113">
        <v>3950</v>
      </c>
      <c r="I23" s="113">
        <v>18</v>
      </c>
      <c r="J23" s="113">
        <v>1237</v>
      </c>
      <c r="K23" s="112">
        <f t="shared" si="0"/>
        <v>170374</v>
      </c>
      <c r="P23" s="3">
        <f>+E28-'T 1.'!F9</f>
        <v>0</v>
      </c>
    </row>
    <row r="24" spans="2:16" ht="15" customHeight="1" x14ac:dyDescent="0.2">
      <c r="B24" s="16" t="s">
        <v>74</v>
      </c>
      <c r="C24" s="17" t="s">
        <v>112</v>
      </c>
      <c r="D24" s="113">
        <v>78957</v>
      </c>
      <c r="E24" s="113">
        <v>8734</v>
      </c>
      <c r="F24" s="113">
        <v>8296</v>
      </c>
      <c r="G24" s="113">
        <v>791</v>
      </c>
      <c r="H24" s="113">
        <v>870</v>
      </c>
      <c r="I24" s="113">
        <v>13</v>
      </c>
      <c r="J24" s="113">
        <v>1002</v>
      </c>
      <c r="K24" s="112">
        <f t="shared" si="0"/>
        <v>98663</v>
      </c>
      <c r="P24" s="3">
        <f>+F28-'T 1.'!F10</f>
        <v>0</v>
      </c>
    </row>
    <row r="25" spans="2:16" ht="15" customHeight="1" x14ac:dyDescent="0.2">
      <c r="B25" s="16" t="s">
        <v>77</v>
      </c>
      <c r="C25" s="17" t="s">
        <v>113</v>
      </c>
      <c r="D25" s="113">
        <v>40518</v>
      </c>
      <c r="E25" s="113">
        <v>3674</v>
      </c>
      <c r="F25" s="113">
        <v>3170</v>
      </c>
      <c r="G25" s="113">
        <v>542</v>
      </c>
      <c r="H25" s="113">
        <v>1011</v>
      </c>
      <c r="I25" s="113">
        <v>4</v>
      </c>
      <c r="J25" s="113">
        <v>560</v>
      </c>
      <c r="K25" s="112">
        <f t="shared" si="0"/>
        <v>49479</v>
      </c>
      <c r="P25" s="3">
        <f>+G28-'T 1.'!F11</f>
        <v>0</v>
      </c>
    </row>
    <row r="26" spans="2:16" ht="15" customHeight="1" x14ac:dyDescent="0.2">
      <c r="B26" s="16" t="s">
        <v>80</v>
      </c>
      <c r="C26" s="17" t="s">
        <v>114</v>
      </c>
      <c r="D26" s="113">
        <v>39719</v>
      </c>
      <c r="E26" s="113">
        <v>2098</v>
      </c>
      <c r="F26" s="113">
        <v>1381</v>
      </c>
      <c r="G26" s="113">
        <v>691</v>
      </c>
      <c r="H26" s="113">
        <v>193</v>
      </c>
      <c r="I26" s="113">
        <v>0</v>
      </c>
      <c r="J26" s="113">
        <v>73</v>
      </c>
      <c r="K26" s="112">
        <f t="shared" si="0"/>
        <v>44155</v>
      </c>
      <c r="P26" s="3">
        <f>+H28-'T 1.'!F12</f>
        <v>0</v>
      </c>
    </row>
    <row r="27" spans="2:16" ht="15" customHeight="1" x14ac:dyDescent="0.2">
      <c r="B27" s="16" t="s">
        <v>83</v>
      </c>
      <c r="C27" s="19" t="s">
        <v>115</v>
      </c>
      <c r="D27" s="114">
        <v>467763</v>
      </c>
      <c r="E27" s="114">
        <v>12304</v>
      </c>
      <c r="F27" s="114">
        <v>16435</v>
      </c>
      <c r="G27" s="114">
        <v>422</v>
      </c>
      <c r="H27" s="114">
        <v>4243</v>
      </c>
      <c r="I27" s="114">
        <v>88</v>
      </c>
      <c r="J27" s="114">
        <v>779</v>
      </c>
      <c r="K27" s="112">
        <f t="shared" si="0"/>
        <v>502034</v>
      </c>
      <c r="P27" s="3">
        <f>+I28-'T 1.'!F13</f>
        <v>0</v>
      </c>
    </row>
    <row r="28" spans="2:16" ht="15" customHeight="1" x14ac:dyDescent="0.2">
      <c r="B28" s="134" t="s">
        <v>19</v>
      </c>
      <c r="C28" s="143"/>
      <c r="D28" s="115">
        <f>SUM(D7:D27)</f>
        <v>1475687</v>
      </c>
      <c r="E28" s="115">
        <f t="shared" ref="E28:K28" si="1">SUM(E7:E27)</f>
        <v>105860</v>
      </c>
      <c r="F28" s="115">
        <f t="shared" si="1"/>
        <v>84969</v>
      </c>
      <c r="G28" s="115">
        <f t="shared" si="1"/>
        <v>17763</v>
      </c>
      <c r="H28" s="115">
        <f t="shared" si="1"/>
        <v>17848</v>
      </c>
      <c r="I28" s="115">
        <f t="shared" si="1"/>
        <v>180</v>
      </c>
      <c r="J28" s="115">
        <f t="shared" si="1"/>
        <v>6565</v>
      </c>
      <c r="K28" s="109">
        <f t="shared" si="1"/>
        <v>1708872</v>
      </c>
      <c r="N28" s="3" t="s">
        <v>25</v>
      </c>
      <c r="O28" s="20">
        <f>+K28-'T 1.'!F15</f>
        <v>0</v>
      </c>
      <c r="P28" s="3">
        <f>+J28-'T 1.'!F14</f>
        <v>0</v>
      </c>
    </row>
    <row r="29" spans="2:16" ht="14.25" customHeight="1" x14ac:dyDescent="0.2">
      <c r="B29" s="93"/>
      <c r="C29" s="94"/>
      <c r="D29" s="94"/>
      <c r="E29" s="94"/>
      <c r="F29" s="94"/>
      <c r="G29" s="94"/>
      <c r="H29" s="94"/>
      <c r="I29" s="5"/>
      <c r="J29" s="5"/>
      <c r="K29" s="5"/>
    </row>
  </sheetData>
  <mergeCells count="5">
    <mergeCell ref="B28:C28"/>
    <mergeCell ref="B1:K1"/>
    <mergeCell ref="B4:B5"/>
    <mergeCell ref="C4:C5"/>
    <mergeCell ref="D4:K4"/>
  </mergeCells>
  <conditionalFormatting sqref="K7:K27">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7">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sqref="A1:F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4" t="s">
        <v>135</v>
      </c>
      <c r="B1" s="154"/>
      <c r="C1" s="154"/>
      <c r="D1" s="154"/>
      <c r="E1" s="154"/>
      <c r="F1" s="154"/>
      <c r="G1" s="21"/>
    </row>
    <row r="2" spans="1:8" ht="16.5" customHeight="1" x14ac:dyDescent="0.2">
      <c r="A2" s="154"/>
      <c r="B2" s="154"/>
      <c r="C2" s="154"/>
      <c r="D2" s="154"/>
      <c r="E2" s="154"/>
      <c r="F2" s="154"/>
      <c r="G2" s="57"/>
    </row>
    <row r="3" spans="1:8" ht="15" customHeight="1" x14ac:dyDescent="0.2">
      <c r="A3" s="5" t="s">
        <v>119</v>
      </c>
      <c r="B3" s="6"/>
      <c r="C3" s="5"/>
      <c r="D3" s="5"/>
      <c r="F3" s="120" t="str">
        <f>'T 2.'!H4</f>
        <v>Stanje: 31. prosinca 2024.</v>
      </c>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482</v>
      </c>
      <c r="E6" s="95">
        <v>211</v>
      </c>
      <c r="F6" s="110">
        <f>SUM(D6:E6)</f>
        <v>693</v>
      </c>
      <c r="G6" s="63"/>
      <c r="H6" s="64"/>
    </row>
    <row r="7" spans="1:8" x14ac:dyDescent="0.2">
      <c r="A7" s="90" t="s">
        <v>7</v>
      </c>
      <c r="B7" s="67" t="s">
        <v>32</v>
      </c>
      <c r="C7" s="68" t="s">
        <v>33</v>
      </c>
      <c r="D7" s="95">
        <v>75</v>
      </c>
      <c r="E7" s="95">
        <v>10</v>
      </c>
      <c r="F7" s="110">
        <f t="shared" ref="F7:F27" si="0">SUM(D7:E7)</f>
        <v>85</v>
      </c>
      <c r="G7" s="63"/>
      <c r="H7" s="64"/>
    </row>
    <row r="8" spans="1:8" x14ac:dyDescent="0.2">
      <c r="A8" s="91" t="s">
        <v>9</v>
      </c>
      <c r="B8" s="67" t="s">
        <v>34</v>
      </c>
      <c r="C8" s="68" t="s">
        <v>35</v>
      </c>
      <c r="D8" s="95">
        <v>3073</v>
      </c>
      <c r="E8" s="95">
        <v>1154</v>
      </c>
      <c r="F8" s="110">
        <f t="shared" si="0"/>
        <v>4227</v>
      </c>
      <c r="G8" s="63"/>
      <c r="H8" s="64"/>
    </row>
    <row r="9" spans="1:8" x14ac:dyDescent="0.2">
      <c r="A9" s="91" t="s">
        <v>11</v>
      </c>
      <c r="B9" s="67" t="s">
        <v>36</v>
      </c>
      <c r="C9" s="69" t="s">
        <v>37</v>
      </c>
      <c r="D9" s="95">
        <v>71</v>
      </c>
      <c r="E9" s="95">
        <v>9</v>
      </c>
      <c r="F9" s="110">
        <f t="shared" si="0"/>
        <v>80</v>
      </c>
      <c r="G9" s="63"/>
      <c r="H9" s="64"/>
    </row>
    <row r="10" spans="1:8" ht="27.75" customHeight="1" x14ac:dyDescent="0.2">
      <c r="A10" s="91" t="s">
        <v>13</v>
      </c>
      <c r="B10" s="67" t="s">
        <v>38</v>
      </c>
      <c r="C10" s="69" t="s">
        <v>117</v>
      </c>
      <c r="D10" s="95">
        <v>400</v>
      </c>
      <c r="E10" s="95">
        <v>42</v>
      </c>
      <c r="F10" s="110">
        <f t="shared" si="0"/>
        <v>442</v>
      </c>
      <c r="G10" s="63"/>
      <c r="H10" s="64"/>
    </row>
    <row r="11" spans="1:8" ht="15" customHeight="1" x14ac:dyDescent="0.2">
      <c r="A11" s="91" t="s">
        <v>15</v>
      </c>
      <c r="B11" s="67" t="s">
        <v>40</v>
      </c>
      <c r="C11" s="69" t="s">
        <v>41</v>
      </c>
      <c r="D11" s="95">
        <v>3059</v>
      </c>
      <c r="E11" s="95">
        <v>422</v>
      </c>
      <c r="F11" s="110">
        <f t="shared" si="0"/>
        <v>3481</v>
      </c>
      <c r="G11" s="63"/>
      <c r="H11" s="64"/>
    </row>
    <row r="12" spans="1:8" ht="22.5" x14ac:dyDescent="0.2">
      <c r="A12" s="91" t="s">
        <v>17</v>
      </c>
      <c r="B12" s="67" t="s">
        <v>42</v>
      </c>
      <c r="C12" s="69" t="s">
        <v>118</v>
      </c>
      <c r="D12" s="95">
        <v>3294</v>
      </c>
      <c r="E12" s="95">
        <v>2279</v>
      </c>
      <c r="F12" s="110">
        <f t="shared" si="0"/>
        <v>5573</v>
      </c>
      <c r="G12" s="63"/>
      <c r="H12" s="64"/>
    </row>
    <row r="13" spans="1:8" x14ac:dyDescent="0.2">
      <c r="A13" s="39" t="s">
        <v>44</v>
      </c>
      <c r="B13" s="67" t="s">
        <v>45</v>
      </c>
      <c r="C13" s="68" t="s">
        <v>46</v>
      </c>
      <c r="D13" s="95">
        <v>2565</v>
      </c>
      <c r="E13" s="95">
        <v>222</v>
      </c>
      <c r="F13" s="110">
        <f t="shared" si="0"/>
        <v>2787</v>
      </c>
      <c r="G13" s="63"/>
      <c r="H13" s="64"/>
    </row>
    <row r="14" spans="1:8" ht="22.5" x14ac:dyDescent="0.2">
      <c r="A14" s="39" t="s">
        <v>47</v>
      </c>
      <c r="B14" s="67" t="s">
        <v>48</v>
      </c>
      <c r="C14" s="69" t="s">
        <v>49</v>
      </c>
      <c r="D14" s="95">
        <v>871</v>
      </c>
      <c r="E14" s="95">
        <v>974</v>
      </c>
      <c r="F14" s="110">
        <f t="shared" si="0"/>
        <v>1845</v>
      </c>
      <c r="G14" s="63"/>
      <c r="H14" s="64"/>
    </row>
    <row r="15" spans="1:8" ht="15" customHeight="1" x14ac:dyDescent="0.2">
      <c r="A15" s="39" t="s">
        <v>50</v>
      </c>
      <c r="B15" s="67" t="s">
        <v>51</v>
      </c>
      <c r="C15" s="68" t="s">
        <v>52</v>
      </c>
      <c r="D15" s="95">
        <v>395</v>
      </c>
      <c r="E15" s="95">
        <v>189</v>
      </c>
      <c r="F15" s="110">
        <f t="shared" si="0"/>
        <v>584</v>
      </c>
      <c r="G15" s="63"/>
      <c r="H15" s="64"/>
    </row>
    <row r="16" spans="1:8" x14ac:dyDescent="0.2">
      <c r="A16" s="39" t="s">
        <v>53</v>
      </c>
      <c r="B16" s="67" t="s">
        <v>54</v>
      </c>
      <c r="C16" s="68" t="s">
        <v>55</v>
      </c>
      <c r="D16" s="95">
        <v>123</v>
      </c>
      <c r="E16" s="95">
        <v>99</v>
      </c>
      <c r="F16" s="110">
        <f t="shared" si="0"/>
        <v>222</v>
      </c>
      <c r="G16" s="63"/>
      <c r="H16" s="64"/>
    </row>
    <row r="17" spans="1:9" ht="15" customHeight="1" x14ac:dyDescent="0.2">
      <c r="A17" s="39" t="s">
        <v>56</v>
      </c>
      <c r="B17" s="67" t="s">
        <v>57</v>
      </c>
      <c r="C17" s="68" t="s">
        <v>58</v>
      </c>
      <c r="D17" s="95">
        <v>249</v>
      </c>
      <c r="E17" s="95">
        <v>182</v>
      </c>
      <c r="F17" s="110">
        <f t="shared" si="0"/>
        <v>431</v>
      </c>
      <c r="G17" s="63"/>
      <c r="H17" s="64"/>
    </row>
    <row r="18" spans="1:9" ht="15" customHeight="1" x14ac:dyDescent="0.2">
      <c r="A18" s="39" t="s">
        <v>59</v>
      </c>
      <c r="B18" s="67" t="s">
        <v>60</v>
      </c>
      <c r="C18" s="68" t="s">
        <v>61</v>
      </c>
      <c r="D18" s="95">
        <v>2357</v>
      </c>
      <c r="E18" s="95">
        <v>1852</v>
      </c>
      <c r="F18" s="110">
        <f t="shared" si="0"/>
        <v>4209</v>
      </c>
      <c r="G18" s="63"/>
      <c r="H18" s="64"/>
    </row>
    <row r="19" spans="1:9" x14ac:dyDescent="0.2">
      <c r="A19" s="39" t="s">
        <v>62</v>
      </c>
      <c r="B19" s="67" t="s">
        <v>63</v>
      </c>
      <c r="C19" s="69" t="s">
        <v>64</v>
      </c>
      <c r="D19" s="95">
        <v>2494</v>
      </c>
      <c r="E19" s="95">
        <v>1070</v>
      </c>
      <c r="F19" s="110">
        <f t="shared" si="0"/>
        <v>3564</v>
      </c>
      <c r="G19" s="63"/>
      <c r="H19" s="64"/>
      <c r="I19" s="64"/>
    </row>
    <row r="20" spans="1:9" x14ac:dyDescent="0.2">
      <c r="A20" s="39" t="s">
        <v>65</v>
      </c>
      <c r="B20" s="67" t="s">
        <v>66</v>
      </c>
      <c r="C20" s="69" t="s">
        <v>67</v>
      </c>
      <c r="D20" s="95">
        <v>68</v>
      </c>
      <c r="E20" s="95">
        <v>67</v>
      </c>
      <c r="F20" s="110">
        <f t="shared" si="0"/>
        <v>135</v>
      </c>
      <c r="G20" s="63"/>
      <c r="H20" s="64"/>
    </row>
    <row r="21" spans="1:9" x14ac:dyDescent="0.2">
      <c r="A21" s="39" t="s">
        <v>68</v>
      </c>
      <c r="B21" s="67" t="s">
        <v>69</v>
      </c>
      <c r="C21" s="68" t="s">
        <v>70</v>
      </c>
      <c r="D21" s="95">
        <v>338</v>
      </c>
      <c r="E21" s="95">
        <v>568</v>
      </c>
      <c r="F21" s="110">
        <f t="shared" si="0"/>
        <v>906</v>
      </c>
      <c r="G21" s="63"/>
      <c r="H21" s="64"/>
    </row>
    <row r="22" spans="1:9" x14ac:dyDescent="0.2">
      <c r="A22" s="39" t="s">
        <v>71</v>
      </c>
      <c r="B22" s="67" t="s">
        <v>72</v>
      </c>
      <c r="C22" s="69" t="s">
        <v>73</v>
      </c>
      <c r="D22" s="95">
        <v>625</v>
      </c>
      <c r="E22" s="95">
        <v>1391</v>
      </c>
      <c r="F22" s="110">
        <f t="shared" si="0"/>
        <v>2016</v>
      </c>
      <c r="G22" s="63"/>
      <c r="H22" s="64"/>
    </row>
    <row r="23" spans="1:9" ht="15" customHeight="1" x14ac:dyDescent="0.2">
      <c r="A23" s="39" t="s">
        <v>74</v>
      </c>
      <c r="B23" s="67" t="s">
        <v>75</v>
      </c>
      <c r="C23" s="68" t="s">
        <v>76</v>
      </c>
      <c r="D23" s="95">
        <v>280</v>
      </c>
      <c r="E23" s="95">
        <v>146</v>
      </c>
      <c r="F23" s="110">
        <f t="shared" si="0"/>
        <v>426</v>
      </c>
      <c r="G23" s="63"/>
      <c r="H23" s="64"/>
    </row>
    <row r="24" spans="1:9" ht="15" customHeight="1" x14ac:dyDescent="0.2">
      <c r="A24" s="39" t="s">
        <v>77</v>
      </c>
      <c r="B24" s="67" t="s">
        <v>78</v>
      </c>
      <c r="C24" s="68" t="s">
        <v>79</v>
      </c>
      <c r="D24" s="95">
        <v>338</v>
      </c>
      <c r="E24" s="95">
        <v>468</v>
      </c>
      <c r="F24" s="110">
        <f t="shared" si="0"/>
        <v>806</v>
      </c>
      <c r="G24" s="63"/>
      <c r="H24" s="64"/>
    </row>
    <row r="25" spans="1:9" ht="39" customHeight="1" x14ac:dyDescent="0.2">
      <c r="A25" s="39" t="s">
        <v>80</v>
      </c>
      <c r="B25" s="67" t="s">
        <v>81</v>
      </c>
      <c r="C25" s="69" t="s">
        <v>82</v>
      </c>
      <c r="D25" s="95">
        <v>10</v>
      </c>
      <c r="E25" s="95">
        <v>15</v>
      </c>
      <c r="F25" s="110">
        <f t="shared" si="0"/>
        <v>25</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4</v>
      </c>
      <c r="E27" s="95">
        <v>2</v>
      </c>
      <c r="F27" s="110">
        <f t="shared" si="0"/>
        <v>6</v>
      </c>
      <c r="G27" s="63"/>
      <c r="H27" s="64"/>
    </row>
    <row r="28" spans="1:9" ht="21" customHeight="1" x14ac:dyDescent="0.2">
      <c r="A28" s="151" t="s">
        <v>19</v>
      </c>
      <c r="B28" s="152"/>
      <c r="C28" s="152"/>
      <c r="D28" s="102">
        <f>SUM(D6:D27)</f>
        <v>21172</v>
      </c>
      <c r="E28" s="102">
        <f t="shared" ref="E28:F28" si="1">SUM(E6:E27)</f>
        <v>11372</v>
      </c>
      <c r="F28" s="102">
        <f t="shared" si="1"/>
        <v>32544</v>
      </c>
      <c r="G28" s="64"/>
      <c r="H28" s="64"/>
    </row>
    <row r="29" spans="1:9" ht="10.5" customHeight="1" x14ac:dyDescent="0.2">
      <c r="A29" s="83"/>
      <c r="G29" s="64"/>
      <c r="H29" s="64"/>
    </row>
    <row r="30" spans="1:9" ht="10.5" customHeight="1" x14ac:dyDescent="0.2">
      <c r="A30" s="153"/>
      <c r="B30" s="153"/>
      <c r="C30" s="153"/>
      <c r="D30" s="153"/>
      <c r="E30" s="153"/>
      <c r="F30" s="153"/>
      <c r="G30" s="64"/>
      <c r="H30" s="64"/>
    </row>
    <row r="31" spans="1:9" x14ac:dyDescent="0.2">
      <c r="A31" s="153"/>
      <c r="B31" s="153"/>
      <c r="C31" s="153"/>
      <c r="D31" s="153"/>
      <c r="E31" s="153"/>
      <c r="F31" s="153"/>
      <c r="G31" s="64"/>
      <c r="H31" s="64"/>
    </row>
  </sheetData>
  <mergeCells count="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4" t="s">
        <v>136</v>
      </c>
      <c r="B2" s="154"/>
      <c r="C2" s="154"/>
      <c r="D2" s="154"/>
      <c r="E2" s="154"/>
      <c r="F2" s="154"/>
      <c r="G2" s="154"/>
      <c r="H2" s="154"/>
      <c r="L2" s="154"/>
      <c r="M2" s="154"/>
      <c r="N2" s="154"/>
      <c r="O2" s="154"/>
      <c r="P2" s="154"/>
      <c r="Q2" s="154"/>
    </row>
    <row r="3" spans="1:17" ht="19.5" customHeight="1" x14ac:dyDescent="0.2">
      <c r="A3" s="154"/>
      <c r="B3" s="154"/>
      <c r="C3" s="154"/>
      <c r="D3" s="154"/>
      <c r="E3" s="154"/>
      <c r="F3" s="154"/>
      <c r="G3" s="154"/>
      <c r="H3" s="154"/>
    </row>
    <row r="4" spans="1:17" x14ac:dyDescent="0.2">
      <c r="B4" s="5" t="s">
        <v>120</v>
      </c>
      <c r="C4" s="6"/>
      <c r="D4" s="5"/>
      <c r="E4" s="5"/>
      <c r="G4" s="120" t="str">
        <f>'T 2.'!H4</f>
        <v>Stanje: 31. prosinca 2024.</v>
      </c>
      <c r="H4" s="18"/>
    </row>
    <row r="5" spans="1:17" ht="22.5" x14ac:dyDescent="0.2">
      <c r="B5" s="22" t="s">
        <v>1</v>
      </c>
      <c r="C5" s="163" t="s">
        <v>89</v>
      </c>
      <c r="D5" s="164"/>
      <c r="E5" s="73" t="s">
        <v>2</v>
      </c>
      <c r="F5" s="74" t="s">
        <v>3</v>
      </c>
      <c r="G5" s="74" t="s">
        <v>4</v>
      </c>
      <c r="H5" s="66"/>
    </row>
    <row r="6" spans="1:17" x14ac:dyDescent="0.2">
      <c r="B6" s="14">
        <v>0</v>
      </c>
      <c r="C6" s="165">
        <v>1</v>
      </c>
      <c r="D6" s="166"/>
      <c r="E6" s="58">
        <v>2</v>
      </c>
      <c r="F6" s="58">
        <v>3</v>
      </c>
      <c r="G6" s="58">
        <v>4</v>
      </c>
      <c r="H6" s="64"/>
    </row>
    <row r="7" spans="1:17" x14ac:dyDescent="0.2">
      <c r="B7" s="16" t="s">
        <v>5</v>
      </c>
      <c r="C7" s="167" t="s">
        <v>95</v>
      </c>
      <c r="D7" s="168"/>
      <c r="E7" s="79">
        <v>1328</v>
      </c>
      <c r="F7" s="79">
        <v>686</v>
      </c>
      <c r="G7" s="80">
        <f>SUM(E7:F7)</f>
        <v>2014</v>
      </c>
      <c r="H7" s="63"/>
    </row>
    <row r="8" spans="1:17" x14ac:dyDescent="0.2">
      <c r="B8" s="16" t="s">
        <v>7</v>
      </c>
      <c r="C8" s="156" t="s">
        <v>96</v>
      </c>
      <c r="D8" s="157"/>
      <c r="E8" s="79">
        <v>461</v>
      </c>
      <c r="F8" s="79">
        <v>255</v>
      </c>
      <c r="G8" s="80">
        <f t="shared" ref="G8:G27" si="0">SUM(E8:F8)</f>
        <v>716</v>
      </c>
      <c r="H8" s="63"/>
    </row>
    <row r="9" spans="1:17" x14ac:dyDescent="0.2">
      <c r="B9" s="16" t="s">
        <v>9</v>
      </c>
      <c r="C9" s="156" t="s">
        <v>97</v>
      </c>
      <c r="D9" s="157"/>
      <c r="E9" s="79">
        <v>463</v>
      </c>
      <c r="F9" s="79">
        <v>264</v>
      </c>
      <c r="G9" s="80">
        <f t="shared" si="0"/>
        <v>727</v>
      </c>
      <c r="H9" s="63"/>
    </row>
    <row r="10" spans="1:17" x14ac:dyDescent="0.2">
      <c r="B10" s="16" t="s">
        <v>11</v>
      </c>
      <c r="C10" s="156" t="s">
        <v>98</v>
      </c>
      <c r="D10" s="157"/>
      <c r="E10" s="79">
        <v>598</v>
      </c>
      <c r="F10" s="79">
        <v>291</v>
      </c>
      <c r="G10" s="80">
        <f t="shared" si="0"/>
        <v>889</v>
      </c>
      <c r="H10" s="63"/>
    </row>
    <row r="11" spans="1:17" x14ac:dyDescent="0.2">
      <c r="B11" s="16" t="s">
        <v>13</v>
      </c>
      <c r="C11" s="156" t="s">
        <v>99</v>
      </c>
      <c r="D11" s="157"/>
      <c r="E11" s="79">
        <v>749</v>
      </c>
      <c r="F11" s="79">
        <v>439</v>
      </c>
      <c r="G11" s="80">
        <f t="shared" si="0"/>
        <v>1188</v>
      </c>
      <c r="H11" s="63"/>
    </row>
    <row r="12" spans="1:17" x14ac:dyDescent="0.2">
      <c r="B12" s="16" t="s">
        <v>15</v>
      </c>
      <c r="C12" s="156" t="s">
        <v>100</v>
      </c>
      <c r="D12" s="157"/>
      <c r="E12" s="79">
        <v>297</v>
      </c>
      <c r="F12" s="79">
        <v>196</v>
      </c>
      <c r="G12" s="80">
        <f t="shared" si="0"/>
        <v>493</v>
      </c>
      <c r="H12" s="63"/>
    </row>
    <row r="13" spans="1:17" x14ac:dyDescent="0.2">
      <c r="B13" s="16" t="s">
        <v>17</v>
      </c>
      <c r="C13" s="161" t="s">
        <v>101</v>
      </c>
      <c r="D13" s="162"/>
      <c r="E13" s="79">
        <v>362</v>
      </c>
      <c r="F13" s="79">
        <v>187</v>
      </c>
      <c r="G13" s="80">
        <f t="shared" si="0"/>
        <v>549</v>
      </c>
      <c r="H13" s="63"/>
    </row>
    <row r="14" spans="1:17" x14ac:dyDescent="0.2">
      <c r="B14" s="59" t="s">
        <v>44</v>
      </c>
      <c r="C14" s="156" t="s">
        <v>102</v>
      </c>
      <c r="D14" s="157"/>
      <c r="E14" s="79">
        <v>2006</v>
      </c>
      <c r="F14" s="79">
        <v>1207</v>
      </c>
      <c r="G14" s="80">
        <f t="shared" si="0"/>
        <v>3213</v>
      </c>
      <c r="H14" s="63"/>
      <c r="J14" s="60"/>
    </row>
    <row r="15" spans="1:17" x14ac:dyDescent="0.2">
      <c r="B15" s="59" t="s">
        <v>47</v>
      </c>
      <c r="C15" s="156" t="s">
        <v>103</v>
      </c>
      <c r="D15" s="157"/>
      <c r="E15" s="79">
        <v>155</v>
      </c>
      <c r="F15" s="79">
        <v>75</v>
      </c>
      <c r="G15" s="80">
        <f t="shared" si="0"/>
        <v>230</v>
      </c>
      <c r="H15" s="63"/>
    </row>
    <row r="16" spans="1:17" x14ac:dyDescent="0.2">
      <c r="B16" s="59" t="s">
        <v>50</v>
      </c>
      <c r="C16" s="156" t="s">
        <v>104</v>
      </c>
      <c r="D16" s="157"/>
      <c r="E16" s="79">
        <v>222</v>
      </c>
      <c r="F16" s="79">
        <v>124</v>
      </c>
      <c r="G16" s="80">
        <f t="shared" si="0"/>
        <v>346</v>
      </c>
      <c r="H16" s="63"/>
    </row>
    <row r="17" spans="2:8" x14ac:dyDescent="0.2">
      <c r="B17" s="59" t="s">
        <v>53</v>
      </c>
      <c r="C17" s="156" t="s">
        <v>105</v>
      </c>
      <c r="D17" s="157"/>
      <c r="E17" s="79">
        <v>211</v>
      </c>
      <c r="F17" s="79">
        <v>93</v>
      </c>
      <c r="G17" s="80">
        <f t="shared" si="0"/>
        <v>304</v>
      </c>
      <c r="H17" s="63"/>
    </row>
    <row r="18" spans="2:8" x14ac:dyDescent="0.2">
      <c r="B18" s="59" t="s">
        <v>56</v>
      </c>
      <c r="C18" s="156" t="s">
        <v>106</v>
      </c>
      <c r="D18" s="157"/>
      <c r="E18" s="79">
        <v>562</v>
      </c>
      <c r="F18" s="79">
        <v>208</v>
      </c>
      <c r="G18" s="80">
        <f t="shared" si="0"/>
        <v>770</v>
      </c>
      <c r="H18" s="63"/>
    </row>
    <row r="19" spans="2:8" x14ac:dyDescent="0.2">
      <c r="B19" s="59" t="s">
        <v>59</v>
      </c>
      <c r="C19" s="156" t="s">
        <v>107</v>
      </c>
      <c r="D19" s="157"/>
      <c r="E19" s="79">
        <v>759</v>
      </c>
      <c r="F19" s="79">
        <v>316</v>
      </c>
      <c r="G19" s="80">
        <f t="shared" si="0"/>
        <v>1075</v>
      </c>
      <c r="H19" s="63"/>
    </row>
    <row r="20" spans="2:8" x14ac:dyDescent="0.2">
      <c r="B20" s="59" t="s">
        <v>62</v>
      </c>
      <c r="C20" s="156" t="s">
        <v>108</v>
      </c>
      <c r="D20" s="157"/>
      <c r="E20" s="79">
        <v>1137</v>
      </c>
      <c r="F20" s="79">
        <v>466</v>
      </c>
      <c r="G20" s="80">
        <f t="shared" si="0"/>
        <v>1603</v>
      </c>
      <c r="H20" s="63"/>
    </row>
    <row r="21" spans="2:8" x14ac:dyDescent="0.2">
      <c r="B21" s="59" t="s">
        <v>65</v>
      </c>
      <c r="C21" s="156" t="s">
        <v>109</v>
      </c>
      <c r="D21" s="157"/>
      <c r="E21" s="79">
        <v>408</v>
      </c>
      <c r="F21" s="79">
        <v>222</v>
      </c>
      <c r="G21" s="80">
        <f t="shared" si="0"/>
        <v>630</v>
      </c>
      <c r="H21" s="63"/>
    </row>
    <row r="22" spans="2:8" x14ac:dyDescent="0.2">
      <c r="B22" s="59" t="s">
        <v>68</v>
      </c>
      <c r="C22" s="156" t="s">
        <v>110</v>
      </c>
      <c r="D22" s="157"/>
      <c r="E22" s="79">
        <v>461</v>
      </c>
      <c r="F22" s="79">
        <v>202</v>
      </c>
      <c r="G22" s="80">
        <f t="shared" si="0"/>
        <v>663</v>
      </c>
      <c r="H22" s="63"/>
    </row>
    <row r="23" spans="2:8" x14ac:dyDescent="0.2">
      <c r="B23" s="59" t="s">
        <v>71</v>
      </c>
      <c r="C23" s="156" t="s">
        <v>111</v>
      </c>
      <c r="D23" s="157"/>
      <c r="E23" s="79">
        <v>2369</v>
      </c>
      <c r="F23" s="79">
        <v>1126</v>
      </c>
      <c r="G23" s="80">
        <f t="shared" si="0"/>
        <v>3495</v>
      </c>
      <c r="H23" s="63"/>
    </row>
    <row r="24" spans="2:8" x14ac:dyDescent="0.2">
      <c r="B24" s="59" t="s">
        <v>74</v>
      </c>
      <c r="C24" s="156" t="s">
        <v>112</v>
      </c>
      <c r="D24" s="157"/>
      <c r="E24" s="79">
        <v>1423</v>
      </c>
      <c r="F24" s="79">
        <v>959</v>
      </c>
      <c r="G24" s="80">
        <f t="shared" si="0"/>
        <v>2382</v>
      </c>
      <c r="H24" s="63"/>
    </row>
    <row r="25" spans="2:8" x14ac:dyDescent="0.2">
      <c r="B25" s="59" t="s">
        <v>77</v>
      </c>
      <c r="C25" s="156" t="s">
        <v>113</v>
      </c>
      <c r="D25" s="157"/>
      <c r="E25" s="79">
        <v>576</v>
      </c>
      <c r="F25" s="79">
        <v>319</v>
      </c>
      <c r="G25" s="80">
        <f t="shared" si="0"/>
        <v>895</v>
      </c>
      <c r="H25" s="63"/>
    </row>
    <row r="26" spans="2:8" x14ac:dyDescent="0.2">
      <c r="B26" s="59" t="s">
        <v>80</v>
      </c>
      <c r="C26" s="156" t="s">
        <v>114</v>
      </c>
      <c r="D26" s="157"/>
      <c r="E26" s="79">
        <v>524</v>
      </c>
      <c r="F26" s="79">
        <v>259</v>
      </c>
      <c r="G26" s="80">
        <f t="shared" si="0"/>
        <v>783</v>
      </c>
      <c r="H26" s="63"/>
    </row>
    <row r="27" spans="2:8" x14ac:dyDescent="0.2">
      <c r="B27" s="59" t="s">
        <v>83</v>
      </c>
      <c r="C27" s="156" t="s">
        <v>115</v>
      </c>
      <c r="D27" s="157"/>
      <c r="E27" s="79">
        <v>6101</v>
      </c>
      <c r="F27" s="79">
        <v>3478</v>
      </c>
      <c r="G27" s="80">
        <f t="shared" si="0"/>
        <v>9579</v>
      </c>
      <c r="H27" s="63"/>
    </row>
    <row r="28" spans="2:8" ht="20.25" customHeight="1" x14ac:dyDescent="0.2">
      <c r="B28" s="158" t="s">
        <v>19</v>
      </c>
      <c r="C28" s="159"/>
      <c r="D28" s="160"/>
      <c r="E28" s="81">
        <f>SUM(E7:E27)</f>
        <v>21172</v>
      </c>
      <c r="F28" s="81">
        <f t="shared" ref="F28:G28" si="1">SUM(F7:F27)</f>
        <v>11372</v>
      </c>
      <c r="G28" s="81">
        <f t="shared" si="1"/>
        <v>32544</v>
      </c>
      <c r="H28" s="64"/>
    </row>
    <row r="29" spans="2:8" x14ac:dyDescent="0.2">
      <c r="B29" s="83"/>
    </row>
    <row r="30" spans="2:8" x14ac:dyDescent="0.2">
      <c r="B30" s="155"/>
      <c r="C30" s="155"/>
      <c r="D30" s="155"/>
      <c r="E30" s="155"/>
      <c r="F30" s="155"/>
      <c r="G30" s="155"/>
    </row>
    <row r="31" spans="2:8" x14ac:dyDescent="0.2">
      <c r="B31" s="155"/>
      <c r="C31" s="155"/>
      <c r="D31" s="155"/>
      <c r="E31" s="155"/>
      <c r="F31" s="155"/>
      <c r="G31" s="155"/>
    </row>
  </sheetData>
  <mergeCells count="27">
    <mergeCell ref="L2:Q2"/>
    <mergeCell ref="C11:D11"/>
    <mergeCell ref="C5:D5"/>
    <mergeCell ref="C6:D6"/>
    <mergeCell ref="C7:D7"/>
    <mergeCell ref="C8:D8"/>
    <mergeCell ref="C9:D9"/>
    <mergeCell ref="C10:D10"/>
    <mergeCell ref="A2:H3"/>
    <mergeCell ref="C23:D23"/>
    <mergeCell ref="C12:D12"/>
    <mergeCell ref="C13:D13"/>
    <mergeCell ref="C14:D14"/>
    <mergeCell ref="C15:D15"/>
    <mergeCell ref="C16:D16"/>
    <mergeCell ref="C17:D17"/>
    <mergeCell ref="C18:D18"/>
    <mergeCell ref="C19:D19"/>
    <mergeCell ref="C20:D20"/>
    <mergeCell ref="C21:D21"/>
    <mergeCell ref="C22:D22"/>
    <mergeCell ref="B30:G31"/>
    <mergeCell ref="C24:D24"/>
    <mergeCell ref="C25:D25"/>
    <mergeCell ref="C26:D26"/>
    <mergeCell ref="C27:D27"/>
    <mergeCell ref="B28:D28"/>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sqref="A1:F1"/>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9" t="s">
        <v>127</v>
      </c>
      <c r="B1" s="169"/>
      <c r="C1" s="169"/>
      <c r="D1" s="169"/>
      <c r="E1" s="169"/>
      <c r="F1" s="169"/>
      <c r="G1" s="21"/>
    </row>
    <row r="2" spans="1:8" ht="7.5" customHeight="1" x14ac:dyDescent="0.2">
      <c r="A2" s="57"/>
      <c r="B2" s="57"/>
      <c r="C2" s="57"/>
      <c r="D2" s="57"/>
      <c r="E2" s="57"/>
      <c r="F2" s="57"/>
      <c r="G2" s="57"/>
    </row>
    <row r="3" spans="1:8" ht="15" customHeight="1" x14ac:dyDescent="0.2">
      <c r="A3" s="5" t="s">
        <v>121</v>
      </c>
      <c r="B3" s="6"/>
      <c r="C3" s="5"/>
      <c r="D3" s="5"/>
      <c r="F3" s="120" t="str">
        <f>'T 2.'!H4</f>
        <v>Stanje: 31. prosinca 2024.</v>
      </c>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2815</v>
      </c>
      <c r="E6" s="116">
        <v>1330</v>
      </c>
      <c r="F6" s="117">
        <v>4145</v>
      </c>
      <c r="G6" s="63"/>
      <c r="H6" s="64"/>
    </row>
    <row r="7" spans="1:8" x14ac:dyDescent="0.2">
      <c r="A7" s="90" t="s">
        <v>7</v>
      </c>
      <c r="B7" s="67" t="s">
        <v>32</v>
      </c>
      <c r="C7" s="68" t="s">
        <v>33</v>
      </c>
      <c r="D7" s="116">
        <v>382</v>
      </c>
      <c r="E7" s="116">
        <v>38</v>
      </c>
      <c r="F7" s="117">
        <v>420</v>
      </c>
      <c r="G7" s="63"/>
      <c r="H7" s="64"/>
    </row>
    <row r="8" spans="1:8" x14ac:dyDescent="0.2">
      <c r="A8" s="91" t="s">
        <v>9</v>
      </c>
      <c r="B8" s="67" t="s">
        <v>34</v>
      </c>
      <c r="C8" s="68" t="s">
        <v>35</v>
      </c>
      <c r="D8" s="116">
        <v>21868</v>
      </c>
      <c r="E8" s="116">
        <v>9968</v>
      </c>
      <c r="F8" s="117">
        <v>31836</v>
      </c>
      <c r="G8" s="63"/>
      <c r="H8" s="64"/>
    </row>
    <row r="9" spans="1:8" x14ac:dyDescent="0.2">
      <c r="A9" s="91" t="s">
        <v>11</v>
      </c>
      <c r="B9" s="67" t="s">
        <v>36</v>
      </c>
      <c r="C9" s="69" t="s">
        <v>37</v>
      </c>
      <c r="D9" s="116">
        <v>1208</v>
      </c>
      <c r="E9" s="116">
        <v>350</v>
      </c>
      <c r="F9" s="117">
        <v>1558</v>
      </c>
      <c r="G9" s="63"/>
      <c r="H9" s="64"/>
    </row>
    <row r="10" spans="1:8" ht="27.75" customHeight="1" x14ac:dyDescent="0.2">
      <c r="A10" s="91" t="s">
        <v>13</v>
      </c>
      <c r="B10" s="67" t="s">
        <v>38</v>
      </c>
      <c r="C10" s="69" t="s">
        <v>117</v>
      </c>
      <c r="D10" s="116">
        <v>1177</v>
      </c>
      <c r="E10" s="116">
        <v>428</v>
      </c>
      <c r="F10" s="117">
        <v>1605</v>
      </c>
      <c r="G10" s="63"/>
      <c r="H10" s="64"/>
    </row>
    <row r="11" spans="1:8" ht="15" customHeight="1" x14ac:dyDescent="0.2">
      <c r="A11" s="91" t="s">
        <v>15</v>
      </c>
      <c r="B11" s="67" t="s">
        <v>40</v>
      </c>
      <c r="C11" s="69" t="s">
        <v>41</v>
      </c>
      <c r="D11" s="116">
        <v>14502</v>
      </c>
      <c r="E11" s="116">
        <v>2204</v>
      </c>
      <c r="F11" s="117">
        <v>16706</v>
      </c>
      <c r="G11" s="63"/>
      <c r="H11" s="64"/>
    </row>
    <row r="12" spans="1:8" ht="22.5" x14ac:dyDescent="0.2">
      <c r="A12" s="91" t="s">
        <v>17</v>
      </c>
      <c r="B12" s="67" t="s">
        <v>42</v>
      </c>
      <c r="C12" s="69" t="s">
        <v>118</v>
      </c>
      <c r="D12" s="116">
        <v>16828</v>
      </c>
      <c r="E12" s="116">
        <v>17912</v>
      </c>
      <c r="F12" s="117">
        <v>34740</v>
      </c>
      <c r="G12" s="63"/>
      <c r="H12" s="64"/>
    </row>
    <row r="13" spans="1:8" x14ac:dyDescent="0.2">
      <c r="A13" s="39" t="s">
        <v>44</v>
      </c>
      <c r="B13" s="67" t="s">
        <v>45</v>
      </c>
      <c r="C13" s="68" t="s">
        <v>46</v>
      </c>
      <c r="D13" s="116">
        <v>7569</v>
      </c>
      <c r="E13" s="116">
        <v>2371</v>
      </c>
      <c r="F13" s="117">
        <v>9940</v>
      </c>
      <c r="G13" s="63"/>
      <c r="H13" s="64"/>
    </row>
    <row r="14" spans="1:8" ht="22.5" x14ac:dyDescent="0.2">
      <c r="A14" s="39" t="s">
        <v>47</v>
      </c>
      <c r="B14" s="67" t="s">
        <v>48</v>
      </c>
      <c r="C14" s="69" t="s">
        <v>49</v>
      </c>
      <c r="D14" s="116">
        <v>7509</v>
      </c>
      <c r="E14" s="116">
        <v>7874</v>
      </c>
      <c r="F14" s="117">
        <v>15383</v>
      </c>
      <c r="G14" s="63"/>
      <c r="H14" s="64"/>
    </row>
    <row r="15" spans="1:8" ht="15" customHeight="1" x14ac:dyDescent="0.2">
      <c r="A15" s="39" t="s">
        <v>50</v>
      </c>
      <c r="B15" s="67" t="s">
        <v>51</v>
      </c>
      <c r="C15" s="68" t="s">
        <v>52</v>
      </c>
      <c r="D15" s="116">
        <v>9665</v>
      </c>
      <c r="E15" s="116">
        <v>5367</v>
      </c>
      <c r="F15" s="117">
        <v>15032</v>
      </c>
      <c r="G15" s="63"/>
      <c r="H15" s="64"/>
    </row>
    <row r="16" spans="1:8" x14ac:dyDescent="0.2">
      <c r="A16" s="39" t="s">
        <v>53</v>
      </c>
      <c r="B16" s="67" t="s">
        <v>54</v>
      </c>
      <c r="C16" s="68" t="s">
        <v>55</v>
      </c>
      <c r="D16" s="116">
        <v>1458</v>
      </c>
      <c r="E16" s="116">
        <v>2977</v>
      </c>
      <c r="F16" s="117">
        <v>4435</v>
      </c>
      <c r="G16" s="63"/>
      <c r="H16" s="64"/>
    </row>
    <row r="17" spans="1:8" ht="15" customHeight="1" x14ac:dyDescent="0.2">
      <c r="A17" s="39" t="s">
        <v>56</v>
      </c>
      <c r="B17" s="67" t="s">
        <v>57</v>
      </c>
      <c r="C17" s="68" t="s">
        <v>58</v>
      </c>
      <c r="D17" s="116">
        <v>950</v>
      </c>
      <c r="E17" s="116">
        <v>563</v>
      </c>
      <c r="F17" s="117">
        <v>1513</v>
      </c>
      <c r="G17" s="63"/>
      <c r="H17" s="64"/>
    </row>
    <row r="18" spans="1:8" ht="15" customHeight="1" x14ac:dyDescent="0.2">
      <c r="A18" s="39" t="s">
        <v>59</v>
      </c>
      <c r="B18" s="67" t="s">
        <v>60</v>
      </c>
      <c r="C18" s="68" t="s">
        <v>61</v>
      </c>
      <c r="D18" s="116">
        <v>7650</v>
      </c>
      <c r="E18" s="116">
        <v>8770</v>
      </c>
      <c r="F18" s="117">
        <v>16420</v>
      </c>
      <c r="G18" s="63"/>
      <c r="H18" s="64"/>
    </row>
    <row r="19" spans="1:8" x14ac:dyDescent="0.2">
      <c r="A19" s="39" t="s">
        <v>62</v>
      </c>
      <c r="B19" s="67" t="s">
        <v>63</v>
      </c>
      <c r="C19" s="69" t="s">
        <v>64</v>
      </c>
      <c r="D19" s="116">
        <v>3250</v>
      </c>
      <c r="E19" s="116">
        <v>2760</v>
      </c>
      <c r="F19" s="117">
        <v>6010</v>
      </c>
      <c r="G19" s="63"/>
      <c r="H19" s="64"/>
    </row>
    <row r="20" spans="1:8" x14ac:dyDescent="0.2">
      <c r="A20" s="39" t="s">
        <v>65</v>
      </c>
      <c r="B20" s="67" t="s">
        <v>66</v>
      </c>
      <c r="C20" s="69" t="s">
        <v>67</v>
      </c>
      <c r="D20" s="116">
        <v>4357</v>
      </c>
      <c r="E20" s="116">
        <v>3862</v>
      </c>
      <c r="F20" s="117">
        <v>8219</v>
      </c>
      <c r="G20" s="63"/>
      <c r="H20" s="64"/>
    </row>
    <row r="21" spans="1:8" x14ac:dyDescent="0.2">
      <c r="A21" s="39" t="s">
        <v>68</v>
      </c>
      <c r="B21" s="67" t="s">
        <v>69</v>
      </c>
      <c r="C21" s="68" t="s">
        <v>70</v>
      </c>
      <c r="D21" s="116">
        <v>693</v>
      </c>
      <c r="E21" s="116">
        <v>3748</v>
      </c>
      <c r="F21" s="117">
        <v>4441</v>
      </c>
      <c r="G21" s="63"/>
      <c r="H21" s="64"/>
    </row>
    <row r="22" spans="1:8" x14ac:dyDescent="0.2">
      <c r="A22" s="39" t="s">
        <v>71</v>
      </c>
      <c r="B22" s="67" t="s">
        <v>72</v>
      </c>
      <c r="C22" s="69" t="s">
        <v>73</v>
      </c>
      <c r="D22" s="116">
        <v>4756</v>
      </c>
      <c r="E22" s="116">
        <v>14652</v>
      </c>
      <c r="F22" s="117">
        <v>19408</v>
      </c>
      <c r="G22" s="63"/>
      <c r="H22" s="64"/>
    </row>
    <row r="23" spans="1:8" ht="15" customHeight="1" x14ac:dyDescent="0.2">
      <c r="A23" s="39" t="s">
        <v>74</v>
      </c>
      <c r="B23" s="67" t="s">
        <v>75</v>
      </c>
      <c r="C23" s="68" t="s">
        <v>76</v>
      </c>
      <c r="D23" s="116">
        <v>1464</v>
      </c>
      <c r="E23" s="116">
        <v>2020</v>
      </c>
      <c r="F23" s="117">
        <v>3484</v>
      </c>
      <c r="G23" s="63"/>
      <c r="H23" s="64"/>
    </row>
    <row r="24" spans="1:8" ht="15" customHeight="1" x14ac:dyDescent="0.2">
      <c r="A24" s="39" t="s">
        <v>77</v>
      </c>
      <c r="B24" s="67" t="s">
        <v>78</v>
      </c>
      <c r="C24" s="68" t="s">
        <v>79</v>
      </c>
      <c r="D24" s="116">
        <v>1383</v>
      </c>
      <c r="E24" s="116">
        <v>4652</v>
      </c>
      <c r="F24" s="117">
        <v>6035</v>
      </c>
      <c r="G24" s="63"/>
      <c r="H24" s="64"/>
    </row>
    <row r="25" spans="1:8" ht="39" customHeight="1" x14ac:dyDescent="0.2">
      <c r="A25" s="39" t="s">
        <v>80</v>
      </c>
      <c r="B25" s="67" t="s">
        <v>81</v>
      </c>
      <c r="C25" s="69" t="s">
        <v>82</v>
      </c>
      <c r="D25" s="116">
        <v>25</v>
      </c>
      <c r="E25" s="116">
        <v>122</v>
      </c>
      <c r="F25" s="117">
        <v>147</v>
      </c>
      <c r="G25" s="63"/>
      <c r="H25" s="64"/>
    </row>
    <row r="26" spans="1:8" x14ac:dyDescent="0.2">
      <c r="A26" s="39" t="s">
        <v>83</v>
      </c>
      <c r="B26" s="67" t="s">
        <v>84</v>
      </c>
      <c r="C26" s="69" t="s">
        <v>85</v>
      </c>
      <c r="D26" s="116">
        <v>14</v>
      </c>
      <c r="E26" s="116">
        <v>23</v>
      </c>
      <c r="F26" s="117">
        <v>37</v>
      </c>
      <c r="G26" s="63"/>
      <c r="H26" s="64"/>
    </row>
    <row r="27" spans="1:8" ht="15" customHeight="1" x14ac:dyDescent="0.2">
      <c r="A27" s="92" t="s">
        <v>86</v>
      </c>
      <c r="B27" s="70"/>
      <c r="C27" s="87" t="s">
        <v>87</v>
      </c>
      <c r="D27" s="116">
        <v>104</v>
      </c>
      <c r="E27" s="116">
        <v>77</v>
      </c>
      <c r="F27" s="117">
        <v>181</v>
      </c>
      <c r="G27" s="63"/>
      <c r="H27" s="64"/>
    </row>
    <row r="28" spans="1:8" ht="21" customHeight="1" x14ac:dyDescent="0.2">
      <c r="A28" s="151" t="s">
        <v>19</v>
      </c>
      <c r="B28" s="152"/>
      <c r="C28" s="152"/>
      <c r="D28" s="102">
        <f>SUM(D6:D27)</f>
        <v>109627</v>
      </c>
      <c r="E28" s="102">
        <f t="shared" ref="E28" si="0">SUM(E6:E27)</f>
        <v>92068</v>
      </c>
      <c r="F28" s="102">
        <f t="shared" ref="F28" si="1">SUM(D28:E28)</f>
        <v>201695</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1" t="s">
        <v>123</v>
      </c>
      <c r="B49" s="171"/>
      <c r="C49" s="171"/>
      <c r="D49" s="171"/>
      <c r="E49" s="171"/>
      <c r="F49" s="171"/>
      <c r="G49" s="77"/>
    </row>
    <row r="50" spans="1:9" ht="70.5" customHeight="1" x14ac:dyDescent="0.2">
      <c r="A50" s="171" t="s">
        <v>124</v>
      </c>
      <c r="B50" s="171"/>
      <c r="C50" s="171"/>
      <c r="D50" s="171"/>
      <c r="E50" s="171"/>
      <c r="F50" s="171"/>
      <c r="G50" s="78"/>
    </row>
    <row r="51" spans="1:9" ht="22.5" customHeight="1" x14ac:dyDescent="0.2">
      <c r="A51" s="170" t="s">
        <v>125</v>
      </c>
      <c r="B51" s="170"/>
      <c r="C51" s="170"/>
      <c r="D51" s="170"/>
      <c r="E51" s="170"/>
      <c r="F51" s="170"/>
      <c r="G51" s="82"/>
      <c r="H51" s="82"/>
      <c r="I51" s="82"/>
    </row>
  </sheetData>
  <mergeCells count="5">
    <mergeCell ref="A1:F1"/>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9" t="s">
        <v>128</v>
      </c>
      <c r="B2" s="169"/>
      <c r="C2" s="169"/>
      <c r="D2" s="169"/>
      <c r="E2" s="169"/>
      <c r="F2" s="169"/>
      <c r="G2" s="169"/>
      <c r="H2" s="169"/>
    </row>
    <row r="3" spans="1:16" ht="5.25" customHeight="1" x14ac:dyDescent="0.2">
      <c r="B3" s="76"/>
      <c r="C3" s="76"/>
      <c r="D3" s="76"/>
      <c r="E3" s="76"/>
      <c r="F3" s="76"/>
      <c r="G3" s="76"/>
      <c r="H3" s="21"/>
    </row>
    <row r="4" spans="1:16" x14ac:dyDescent="0.2">
      <c r="B4" s="5" t="s">
        <v>122</v>
      </c>
      <c r="C4" s="6"/>
      <c r="D4" s="5"/>
      <c r="E4" s="5"/>
      <c r="G4" s="120" t="str">
        <f>'T 2.'!H4</f>
        <v>Stanje: 31. prosinca 2024.</v>
      </c>
      <c r="H4" s="18"/>
    </row>
    <row r="5" spans="1:16" ht="22.5" x14ac:dyDescent="0.2">
      <c r="B5" s="22" t="s">
        <v>1</v>
      </c>
      <c r="C5" s="163" t="s">
        <v>89</v>
      </c>
      <c r="D5" s="164"/>
      <c r="E5" s="73" t="s">
        <v>2</v>
      </c>
      <c r="F5" s="74" t="s">
        <v>3</v>
      </c>
      <c r="G5" s="74" t="s">
        <v>4</v>
      </c>
      <c r="H5" s="66"/>
    </row>
    <row r="6" spans="1:16" x14ac:dyDescent="0.2">
      <c r="B6" s="14">
        <v>0</v>
      </c>
      <c r="C6" s="165">
        <v>1</v>
      </c>
      <c r="D6" s="166"/>
      <c r="E6" s="58">
        <v>2</v>
      </c>
      <c r="F6" s="58">
        <v>3</v>
      </c>
      <c r="G6" s="58">
        <v>4</v>
      </c>
      <c r="H6" s="64"/>
      <c r="K6" s="169"/>
      <c r="L6" s="169"/>
      <c r="M6" s="169"/>
      <c r="N6" s="169"/>
      <c r="O6" s="169"/>
      <c r="P6" s="169"/>
    </row>
    <row r="7" spans="1:16" x14ac:dyDescent="0.2">
      <c r="B7" s="16" t="s">
        <v>5</v>
      </c>
      <c r="C7" s="167" t="s">
        <v>95</v>
      </c>
      <c r="D7" s="168"/>
      <c r="E7" s="79">
        <v>8414</v>
      </c>
      <c r="F7" s="79">
        <v>5250</v>
      </c>
      <c r="G7" s="80">
        <v>13664</v>
      </c>
      <c r="H7" s="63"/>
    </row>
    <row r="8" spans="1:16" x14ac:dyDescent="0.2">
      <c r="B8" s="16" t="s">
        <v>7</v>
      </c>
      <c r="C8" s="156" t="s">
        <v>96</v>
      </c>
      <c r="D8" s="157"/>
      <c r="E8" s="79">
        <v>3183</v>
      </c>
      <c r="F8" s="79">
        <v>2376</v>
      </c>
      <c r="G8" s="80">
        <v>5559</v>
      </c>
      <c r="H8" s="63"/>
    </row>
    <row r="9" spans="1:16" x14ac:dyDescent="0.2">
      <c r="B9" s="16" t="s">
        <v>9</v>
      </c>
      <c r="C9" s="156" t="s">
        <v>97</v>
      </c>
      <c r="D9" s="157"/>
      <c r="E9" s="79">
        <v>2612</v>
      </c>
      <c r="F9" s="79">
        <v>2164</v>
      </c>
      <c r="G9" s="80">
        <v>4776</v>
      </c>
      <c r="H9" s="63"/>
    </row>
    <row r="10" spans="1:16" x14ac:dyDescent="0.2">
      <c r="B10" s="16" t="s">
        <v>11</v>
      </c>
      <c r="C10" s="156" t="s">
        <v>98</v>
      </c>
      <c r="D10" s="157"/>
      <c r="E10" s="79">
        <v>2292</v>
      </c>
      <c r="F10" s="79">
        <v>1748</v>
      </c>
      <c r="G10" s="80">
        <v>4040</v>
      </c>
      <c r="H10" s="63"/>
    </row>
    <row r="11" spans="1:16" x14ac:dyDescent="0.2">
      <c r="B11" s="16" t="s">
        <v>13</v>
      </c>
      <c r="C11" s="156" t="s">
        <v>99</v>
      </c>
      <c r="D11" s="157"/>
      <c r="E11" s="79">
        <v>6123</v>
      </c>
      <c r="F11" s="79">
        <v>4565</v>
      </c>
      <c r="G11" s="80">
        <v>10688</v>
      </c>
      <c r="H11" s="63"/>
    </row>
    <row r="12" spans="1:16" x14ac:dyDescent="0.2">
      <c r="B12" s="16" t="s">
        <v>15</v>
      </c>
      <c r="C12" s="156" t="s">
        <v>100</v>
      </c>
      <c r="D12" s="157"/>
      <c r="E12" s="79">
        <v>2546</v>
      </c>
      <c r="F12" s="79">
        <v>2016</v>
      </c>
      <c r="G12" s="80">
        <v>4562</v>
      </c>
      <c r="H12" s="63"/>
    </row>
    <row r="13" spans="1:16" x14ac:dyDescent="0.2">
      <c r="B13" s="16" t="s">
        <v>17</v>
      </c>
      <c r="C13" s="161" t="s">
        <v>101</v>
      </c>
      <c r="D13" s="162"/>
      <c r="E13" s="79">
        <v>2340</v>
      </c>
      <c r="F13" s="79">
        <v>1797</v>
      </c>
      <c r="G13" s="80">
        <v>4137</v>
      </c>
      <c r="H13" s="63"/>
    </row>
    <row r="14" spans="1:16" x14ac:dyDescent="0.2">
      <c r="B14" s="59" t="s">
        <v>44</v>
      </c>
      <c r="C14" s="156" t="s">
        <v>102</v>
      </c>
      <c r="D14" s="157"/>
      <c r="E14" s="79">
        <v>5956</v>
      </c>
      <c r="F14" s="79">
        <v>5515</v>
      </c>
      <c r="G14" s="80">
        <v>11471</v>
      </c>
      <c r="H14" s="63"/>
      <c r="J14" s="60"/>
    </row>
    <row r="15" spans="1:16" x14ac:dyDescent="0.2">
      <c r="B15" s="59" t="s">
        <v>47</v>
      </c>
      <c r="C15" s="156" t="s">
        <v>103</v>
      </c>
      <c r="D15" s="157"/>
      <c r="E15" s="79">
        <v>775</v>
      </c>
      <c r="F15" s="79">
        <v>722</v>
      </c>
      <c r="G15" s="80">
        <v>1497</v>
      </c>
      <c r="H15" s="63"/>
    </row>
    <row r="16" spans="1:16" x14ac:dyDescent="0.2">
      <c r="B16" s="59" t="s">
        <v>50</v>
      </c>
      <c r="C16" s="156" t="s">
        <v>104</v>
      </c>
      <c r="D16" s="157"/>
      <c r="E16" s="79">
        <v>1443</v>
      </c>
      <c r="F16" s="79">
        <v>1176</v>
      </c>
      <c r="G16" s="80">
        <v>2619</v>
      </c>
      <c r="H16" s="63"/>
    </row>
    <row r="17" spans="2:8" x14ac:dyDescent="0.2">
      <c r="B17" s="59" t="s">
        <v>53</v>
      </c>
      <c r="C17" s="156" t="s">
        <v>105</v>
      </c>
      <c r="D17" s="157"/>
      <c r="E17" s="79">
        <v>1356</v>
      </c>
      <c r="F17" s="79">
        <v>1018</v>
      </c>
      <c r="G17" s="80">
        <v>2374</v>
      </c>
      <c r="H17" s="63"/>
    </row>
    <row r="18" spans="2:8" x14ac:dyDescent="0.2">
      <c r="B18" s="59" t="s">
        <v>56</v>
      </c>
      <c r="C18" s="156" t="s">
        <v>106</v>
      </c>
      <c r="D18" s="157"/>
      <c r="E18" s="79">
        <v>3408</v>
      </c>
      <c r="F18" s="79">
        <v>2187</v>
      </c>
      <c r="G18" s="80">
        <v>5595</v>
      </c>
      <c r="H18" s="63"/>
    </row>
    <row r="19" spans="2:8" x14ac:dyDescent="0.2">
      <c r="B19" s="59" t="s">
        <v>59</v>
      </c>
      <c r="C19" s="156" t="s">
        <v>107</v>
      </c>
      <c r="D19" s="157"/>
      <c r="E19" s="79">
        <v>3298</v>
      </c>
      <c r="F19" s="79">
        <v>3146</v>
      </c>
      <c r="G19" s="80">
        <v>6444</v>
      </c>
      <c r="H19" s="63"/>
    </row>
    <row r="20" spans="2:8" x14ac:dyDescent="0.2">
      <c r="B20" s="59" t="s">
        <v>62</v>
      </c>
      <c r="C20" s="156" t="s">
        <v>108</v>
      </c>
      <c r="D20" s="157"/>
      <c r="E20" s="79">
        <v>7177</v>
      </c>
      <c r="F20" s="79">
        <v>5488</v>
      </c>
      <c r="G20" s="80">
        <v>12665</v>
      </c>
      <c r="H20" s="63"/>
    </row>
    <row r="21" spans="2:8" x14ac:dyDescent="0.2">
      <c r="B21" s="59" t="s">
        <v>65</v>
      </c>
      <c r="C21" s="156" t="s">
        <v>109</v>
      </c>
      <c r="D21" s="157"/>
      <c r="E21" s="79">
        <v>1692</v>
      </c>
      <c r="F21" s="79">
        <v>1621</v>
      </c>
      <c r="G21" s="80">
        <v>3313</v>
      </c>
      <c r="H21" s="63"/>
    </row>
    <row r="22" spans="2:8" x14ac:dyDescent="0.2">
      <c r="B22" s="59" t="s">
        <v>68</v>
      </c>
      <c r="C22" s="156" t="s">
        <v>110</v>
      </c>
      <c r="D22" s="157"/>
      <c r="E22" s="79">
        <v>2893</v>
      </c>
      <c r="F22" s="79">
        <v>2417</v>
      </c>
      <c r="G22" s="80">
        <v>5310</v>
      </c>
      <c r="H22" s="63"/>
    </row>
    <row r="23" spans="2:8" x14ac:dyDescent="0.2">
      <c r="B23" s="59" t="s">
        <v>71</v>
      </c>
      <c r="C23" s="156" t="s">
        <v>111</v>
      </c>
      <c r="D23" s="157"/>
      <c r="E23" s="79">
        <v>9151</v>
      </c>
      <c r="F23" s="79">
        <v>8706</v>
      </c>
      <c r="G23" s="80">
        <v>17857</v>
      </c>
      <c r="H23" s="63"/>
    </row>
    <row r="24" spans="2:8" x14ac:dyDescent="0.2">
      <c r="B24" s="59" t="s">
        <v>74</v>
      </c>
      <c r="C24" s="156" t="s">
        <v>112</v>
      </c>
      <c r="D24" s="157"/>
      <c r="E24" s="79">
        <v>4510</v>
      </c>
      <c r="F24" s="79">
        <v>3971</v>
      </c>
      <c r="G24" s="80">
        <v>8481</v>
      </c>
      <c r="H24" s="63"/>
    </row>
    <row r="25" spans="2:8" x14ac:dyDescent="0.2">
      <c r="B25" s="59" t="s">
        <v>77</v>
      </c>
      <c r="C25" s="156" t="s">
        <v>113</v>
      </c>
      <c r="D25" s="157"/>
      <c r="E25" s="79">
        <v>2024</v>
      </c>
      <c r="F25" s="79">
        <v>1660</v>
      </c>
      <c r="G25" s="80">
        <v>3684</v>
      </c>
      <c r="H25" s="63"/>
    </row>
    <row r="26" spans="2:8" x14ac:dyDescent="0.2">
      <c r="B26" s="59" t="s">
        <v>80</v>
      </c>
      <c r="C26" s="156" t="s">
        <v>114</v>
      </c>
      <c r="D26" s="157"/>
      <c r="E26" s="79">
        <v>3789</v>
      </c>
      <c r="F26" s="79">
        <v>2611</v>
      </c>
      <c r="G26" s="80">
        <v>6400</v>
      </c>
      <c r="H26" s="63"/>
    </row>
    <row r="27" spans="2:8" x14ac:dyDescent="0.2">
      <c r="B27" s="59" t="s">
        <v>83</v>
      </c>
      <c r="C27" s="156" t="s">
        <v>115</v>
      </c>
      <c r="D27" s="157"/>
      <c r="E27" s="79">
        <v>34645</v>
      </c>
      <c r="F27" s="79">
        <v>31914</v>
      </c>
      <c r="G27" s="80">
        <v>66559</v>
      </c>
      <c r="H27" s="63"/>
    </row>
    <row r="28" spans="2:8" ht="20.25" customHeight="1" x14ac:dyDescent="0.2">
      <c r="B28" s="158" t="s">
        <v>19</v>
      </c>
      <c r="C28" s="159"/>
      <c r="D28" s="160"/>
      <c r="E28" s="81">
        <f>SUM(E7:E27)</f>
        <v>109627</v>
      </c>
      <c r="F28" s="81">
        <f>SUM(F7:F27)</f>
        <v>92068</v>
      </c>
      <c r="G28" s="81">
        <f>SUM(G7:G27)</f>
        <v>201695</v>
      </c>
      <c r="H28" s="64"/>
    </row>
    <row r="54" spans="1:8" ht="24.75" customHeight="1" x14ac:dyDescent="0.2">
      <c r="A54" s="172" t="s">
        <v>123</v>
      </c>
      <c r="B54" s="172"/>
      <c r="C54" s="172"/>
      <c r="D54" s="172"/>
      <c r="E54" s="172"/>
      <c r="F54" s="172"/>
      <c r="G54" s="172"/>
      <c r="H54" s="172"/>
    </row>
    <row r="55" spans="1:8" ht="68.25" customHeight="1" x14ac:dyDescent="0.2">
      <c r="A55" s="171" t="s">
        <v>124</v>
      </c>
      <c r="B55" s="171"/>
      <c r="C55" s="171"/>
      <c r="D55" s="171"/>
      <c r="E55" s="171"/>
      <c r="F55" s="171"/>
      <c r="G55" s="171"/>
      <c r="H55" s="171"/>
    </row>
    <row r="56" spans="1:8" ht="25.5" customHeight="1" x14ac:dyDescent="0.2">
      <c r="A56" s="173" t="s">
        <v>126</v>
      </c>
      <c r="B56" s="173"/>
      <c r="C56" s="173"/>
      <c r="D56" s="173"/>
      <c r="E56" s="173"/>
      <c r="F56" s="173"/>
      <c r="G56" s="173"/>
      <c r="H56" s="173"/>
    </row>
  </sheetData>
  <mergeCells count="29">
    <mergeCell ref="K6:P6"/>
    <mergeCell ref="A2:H2"/>
    <mergeCell ref="C14:D1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7">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7">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G7:G27</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2024-12-10T07:20:38Z</cp:lastPrinted>
  <dcterms:created xsi:type="dcterms:W3CDTF">2016-10-06T08:05:06Z</dcterms:created>
  <dcterms:modified xsi:type="dcterms:W3CDTF">2025-01-14T06:18:13Z</dcterms:modified>
</cp:coreProperties>
</file>