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8" i="7" l="1"/>
  <c r="F9" i="7"/>
  <c r="F10" i="7"/>
  <c r="F11" i="7"/>
  <c r="F12" i="7"/>
  <c r="F13" i="7"/>
  <c r="F14" i="7"/>
  <c r="F15" i="7"/>
  <c r="F16" i="7"/>
  <c r="F17" i="7"/>
  <c r="F18" i="7"/>
  <c r="F19" i="7"/>
  <c r="F20" i="7"/>
  <c r="F21" i="7"/>
  <c r="F22" i="7"/>
  <c r="F23" i="7"/>
  <c r="F24" i="7"/>
  <c r="F25" i="7"/>
  <c r="F26" i="7"/>
  <c r="F27" i="7"/>
  <c r="F7" i="7"/>
  <c r="F28" i="7"/>
  <c r="F6" i="7"/>
  <c r="G8" i="8"/>
  <c r="G9" i="8"/>
  <c r="G10" i="8"/>
  <c r="G11" i="8"/>
  <c r="G12" i="8"/>
  <c r="G13" i="8"/>
  <c r="G14" i="8"/>
  <c r="G15" i="8"/>
  <c r="G16" i="8"/>
  <c r="G17" i="8"/>
  <c r="G18" i="8"/>
  <c r="G19" i="8"/>
  <c r="G20" i="8"/>
  <c r="G21" i="8"/>
  <c r="G22" i="8"/>
  <c r="G23" i="8"/>
  <c r="G24" i="8"/>
  <c r="G25" i="8"/>
  <c r="G26" i="8"/>
  <c r="G27" i="8"/>
  <c r="G7" i="8"/>
  <c r="G8" i="6" l="1"/>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G28" i="8" l="1"/>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<sst xmlns="http://schemas.openxmlformats.org/spreadsheetml/2006/main" count="439" uniqueCount="140">
  <si>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</si>
  <si>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</si>
  <si>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</si>
  <si>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</si>
  <si>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</si>
  <si>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</si>
  <si>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</si>
  <si>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</si>
  <si>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</si>
  <si>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</si>
  <si>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</si>
  <si>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</si>
  <si>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</si>
  <si>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</si>
  <si>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</si>
  <si>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</si>
  <si>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</si>
  <si>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</si>
  <si>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</si>
  <si>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</si>
  <si>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</si>
  <si>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</si>
  <si>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</si>
  <si>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</si>
  <si>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</si>
  <si>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</si>
  <si>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</si>
  <si>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</si>
  <si>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</si>
  <si>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</si>
  <si>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</si>
  <si>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</si>
  <si>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</si>
  <si>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</si>
  <si>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</si>
  <si>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</si>
  <si>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</si>
  <si>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</si>
  <si>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</si>
  <si>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</si>
  <si>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</si>
  <si>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</si>
  <si>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</si>
  <si>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</si>
  <si>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</si>
  <si>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</si>
  <si>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</si>
  <si>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</si>
  <si>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</si>
  <si>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</si>
  <si>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</si>
  <si>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</si>
  <si>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</si>
  <si>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</si>
  <si>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</si>
  <si>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</si>
  <si>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</si>
  <si>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</si>
  <si>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</si>
  <si>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</si>
  <si>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</si>
  <si>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</si>
  <si>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</si>
  <si>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</si>
  <si>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</si>
  <si>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</si>
  <si>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</si>
  <si>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</si>
  <si>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</si>
  <si>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</si>
  <si>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</si>
  <si>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</si>
  <si>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</si>
  <si>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</si>
  <si>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</si>
  <si>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</si>
  <si>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</si>
  <si>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</si>
  <si>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</si>
  <si>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</si>
  <si>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</si>
  <si>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</si>
  <si>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</si>
  <si>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</si>
  <si>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</si>
  <si>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</si>
  <si>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</si>
  <si>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</si>
  <si>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</si>
  <si>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</si>
  <si>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</si>
  <si>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</si>
  <si>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</si>
  <si>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</si>
  <si>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</si>
  <si>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</si>
  <si>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</si>
  <si>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</si>
  <si>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</si>
  <si>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</si>
  <si>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</si>
  <si>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</si>
  <si>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</si>
  <si>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</si>
  <si>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</si>
  <si>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</si>
  <si>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</si>
  <si>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</si>
  <si>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</si>
  <si>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</si>
  <si>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</si>
  <si>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</si>
  <si>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</si>
  <si>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</si>
  <si>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</si>
  <si>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</si>
  <si>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</si>
  <si>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</si>
  <si>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</si>
  <si>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</si>
  <si>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</si>
  <si>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</si>
  <si>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</si>
  <si>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</si>
  <si>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</si>
  <si>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</si>
  <si>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</si>
  <si>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</si>
  <si>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</si>
  <si>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</si>
  <si>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</si>
  <si>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</si>
  <si>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</si>
  <si>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</si>
  <si>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</si>
  <si>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</si>
  <si>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</si>
  <si>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r>
      <t>U slučaju zapošljavanja navedenih osoba ne postoji obveza obračunavanja i plaćanja doprinosa na osnovicu, i to doprinosa za zdravstveno osiguranje (16,5%) u trajanju </t>
    </r>
    <r>
      <rPr>
        <b/>
        <sz val="9"/>
        <color theme="1"/>
        <rFont val="Calibri"/>
        <family val="2"/>
        <charset val="238"/>
        <scheme val="minor"/>
      </rPr>
      <t>do pet godina</t>
    </r>
    <r>
      <rPr>
        <sz val="9"/>
        <color theme="1"/>
        <rFont val="Calibri"/>
        <family val="2"/>
        <charset val="238"/>
        <scheme val="minor"/>
      </rPr>
      <t>.</t>
    </r>
  </si>
  <si>
    <t>Stanje
28. veljače 2025.</t>
  </si>
  <si>
    <t>Stanje: 28. veljače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</si>
</sst>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7" fillId="0" borderId="0" xfId="0" applyFont="1" applyAlignment="1">
      <alignment vertical="center" wrapText="1"/>
    </xf>
    <xf numFmtId="0" fontId="47"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0" fillId="0" borderId="13" xfId="0" applyFont="1" applyBorder="1" applyAlignment="1">
      <alignment horizontal="justify" vertical="justify" wrapText="1"/>
    </xf>
    <xf numFmtId="0" fontId="50"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9"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49"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39"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1477794</c:v>
                </c:pt>
                <c:pt idx="1">
                  <c:v>104205</c:v>
                </c:pt>
                <c:pt idx="2">
                  <c:v>85150</c:v>
                </c:pt>
                <c:pt idx="3">
                  <c:v>17639</c:v>
                </c:pt>
                <c:pt idx="4">
                  <c:v>17724</c:v>
                </c:pt>
                <c:pt idx="5">
                  <c:v>171</c:v>
                </c:pt>
                <c:pt idx="6">
                  <c:v>6502</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720079</c:v>
                </c:pt>
                <c:pt idx="1">
                  <c:v>467469</c:v>
                </c:pt>
                <c:pt idx="2">
                  <c:v>374606</c:v>
                </c:pt>
                <c:pt idx="3">
                  <c:v>147031</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910356</c:v>
                </c:pt>
                <c:pt idx="1">
                  <c:v>798829</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101336</c:v>
                </c:pt>
                <c:pt idx="1">
                  <c:v>41884</c:v>
                </c:pt>
                <c:pt idx="2">
                  <c:v>44901</c:v>
                </c:pt>
                <c:pt idx="3">
                  <c:v>39370</c:v>
                </c:pt>
                <c:pt idx="4">
                  <c:v>71113</c:v>
                </c:pt>
                <c:pt idx="5">
                  <c:v>37871</c:v>
                </c:pt>
                <c:pt idx="6">
                  <c:v>33933</c:v>
                </c:pt>
                <c:pt idx="7">
                  <c:v>123117</c:v>
                </c:pt>
                <c:pt idx="8">
                  <c:v>16874</c:v>
                </c:pt>
                <c:pt idx="9">
                  <c:v>23077</c:v>
                </c:pt>
                <c:pt idx="10">
                  <c:v>20613</c:v>
                </c:pt>
                <c:pt idx="11">
                  <c:v>46076</c:v>
                </c:pt>
                <c:pt idx="12">
                  <c:v>65157</c:v>
                </c:pt>
                <c:pt idx="13">
                  <c:v>96868</c:v>
                </c:pt>
                <c:pt idx="14">
                  <c:v>35872</c:v>
                </c:pt>
                <c:pt idx="15">
                  <c:v>46946</c:v>
                </c:pt>
                <c:pt idx="16">
                  <c:v>170077</c:v>
                </c:pt>
                <c:pt idx="17">
                  <c:v>97702</c:v>
                </c:pt>
                <c:pt idx="18">
                  <c:v>48615</c:v>
                </c:pt>
                <c:pt idx="19">
                  <c:v>44409</c:v>
                </c:pt>
                <c:pt idx="20">
                  <c:v>503374</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491</c:v>
                </c:pt>
                <c:pt idx="1">
                  <c:v>82</c:v>
                </c:pt>
                <c:pt idx="2">
                  <c:v>3160</c:v>
                </c:pt>
                <c:pt idx="3">
                  <c:v>71</c:v>
                </c:pt>
                <c:pt idx="4">
                  <c:v>405</c:v>
                </c:pt>
                <c:pt idx="5">
                  <c:v>3154</c:v>
                </c:pt>
                <c:pt idx="6">
                  <c:v>3348</c:v>
                </c:pt>
                <c:pt idx="7">
                  <c:v>2713</c:v>
                </c:pt>
                <c:pt idx="8">
                  <c:v>871</c:v>
                </c:pt>
                <c:pt idx="9">
                  <c:v>410</c:v>
                </c:pt>
                <c:pt idx="10">
                  <c:v>129</c:v>
                </c:pt>
                <c:pt idx="11">
                  <c:v>255</c:v>
                </c:pt>
                <c:pt idx="12">
                  <c:v>2411</c:v>
                </c:pt>
                <c:pt idx="13">
                  <c:v>2591</c:v>
                </c:pt>
                <c:pt idx="14">
                  <c:v>64</c:v>
                </c:pt>
                <c:pt idx="15">
                  <c:v>339</c:v>
                </c:pt>
                <c:pt idx="16">
                  <c:v>646</c:v>
                </c:pt>
                <c:pt idx="17">
                  <c:v>298</c:v>
                </c:pt>
                <c:pt idx="18">
                  <c:v>345</c:v>
                </c:pt>
                <c:pt idx="19">
                  <c:v>10</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212</c:v>
                </c:pt>
                <c:pt idx="1">
                  <c:v>11</c:v>
                </c:pt>
                <c:pt idx="2">
                  <c:v>1177</c:v>
                </c:pt>
                <c:pt idx="3">
                  <c:v>9</c:v>
                </c:pt>
                <c:pt idx="4">
                  <c:v>48</c:v>
                </c:pt>
                <c:pt idx="5">
                  <c:v>447</c:v>
                </c:pt>
                <c:pt idx="6">
                  <c:v>2339</c:v>
                </c:pt>
                <c:pt idx="7">
                  <c:v>226</c:v>
                </c:pt>
                <c:pt idx="8">
                  <c:v>939</c:v>
                </c:pt>
                <c:pt idx="9">
                  <c:v>190</c:v>
                </c:pt>
                <c:pt idx="10">
                  <c:v>100</c:v>
                </c:pt>
                <c:pt idx="11">
                  <c:v>199</c:v>
                </c:pt>
                <c:pt idx="12">
                  <c:v>1929</c:v>
                </c:pt>
                <c:pt idx="13">
                  <c:v>1084</c:v>
                </c:pt>
                <c:pt idx="14">
                  <c:v>73</c:v>
                </c:pt>
                <c:pt idx="15">
                  <c:v>606</c:v>
                </c:pt>
                <c:pt idx="16">
                  <c:v>1459</c:v>
                </c:pt>
                <c:pt idx="17">
                  <c:v>146</c:v>
                </c:pt>
                <c:pt idx="18">
                  <c:v>473</c:v>
                </c:pt>
                <c:pt idx="19">
                  <c:v>15</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1387</c:v>
                </c:pt>
                <c:pt idx="1">
                  <c:v>482</c:v>
                </c:pt>
                <c:pt idx="2">
                  <c:v>482</c:v>
                </c:pt>
                <c:pt idx="3">
                  <c:v>607</c:v>
                </c:pt>
                <c:pt idx="4">
                  <c:v>775</c:v>
                </c:pt>
                <c:pt idx="5">
                  <c:v>311</c:v>
                </c:pt>
                <c:pt idx="6">
                  <c:v>369</c:v>
                </c:pt>
                <c:pt idx="7">
                  <c:v>2017</c:v>
                </c:pt>
                <c:pt idx="8">
                  <c:v>176</c:v>
                </c:pt>
                <c:pt idx="9">
                  <c:v>228</c:v>
                </c:pt>
                <c:pt idx="10">
                  <c:v>220</c:v>
                </c:pt>
                <c:pt idx="11">
                  <c:v>579</c:v>
                </c:pt>
                <c:pt idx="12">
                  <c:v>775</c:v>
                </c:pt>
                <c:pt idx="13">
                  <c:v>1163</c:v>
                </c:pt>
                <c:pt idx="14">
                  <c:v>409</c:v>
                </c:pt>
                <c:pt idx="15">
                  <c:v>473</c:v>
                </c:pt>
                <c:pt idx="16">
                  <c:v>2433</c:v>
                </c:pt>
                <c:pt idx="17">
                  <c:v>1449</c:v>
                </c:pt>
                <c:pt idx="18">
                  <c:v>584</c:v>
                </c:pt>
                <c:pt idx="19">
                  <c:v>534</c:v>
                </c:pt>
                <c:pt idx="20">
                  <c:v>6344</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713</c:v>
                </c:pt>
                <c:pt idx="1">
                  <c:v>264</c:v>
                </c:pt>
                <c:pt idx="2">
                  <c:v>270</c:v>
                </c:pt>
                <c:pt idx="3">
                  <c:v>297</c:v>
                </c:pt>
                <c:pt idx="4">
                  <c:v>459</c:v>
                </c:pt>
                <c:pt idx="5">
                  <c:v>203</c:v>
                </c:pt>
                <c:pt idx="6">
                  <c:v>185</c:v>
                </c:pt>
                <c:pt idx="7">
                  <c:v>1214</c:v>
                </c:pt>
                <c:pt idx="8">
                  <c:v>74</c:v>
                </c:pt>
                <c:pt idx="9">
                  <c:v>131</c:v>
                </c:pt>
                <c:pt idx="10">
                  <c:v>94</c:v>
                </c:pt>
                <c:pt idx="11">
                  <c:v>219</c:v>
                </c:pt>
                <c:pt idx="12">
                  <c:v>332</c:v>
                </c:pt>
                <c:pt idx="13">
                  <c:v>482</c:v>
                </c:pt>
                <c:pt idx="14">
                  <c:v>224</c:v>
                </c:pt>
                <c:pt idx="15">
                  <c:v>210</c:v>
                </c:pt>
                <c:pt idx="16">
                  <c:v>1181</c:v>
                </c:pt>
                <c:pt idx="17">
                  <c:v>953</c:v>
                </c:pt>
                <c:pt idx="18">
                  <c:v>322</c:v>
                </c:pt>
                <c:pt idx="19">
                  <c:v>275</c:v>
                </c:pt>
                <c:pt idx="20">
                  <c:v>3583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2684</c:v>
                </c:pt>
                <c:pt idx="1">
                  <c:v>367</c:v>
                </c:pt>
                <c:pt idx="2">
                  <c:v>20651</c:v>
                </c:pt>
                <c:pt idx="3">
                  <c:v>1174</c:v>
                </c:pt>
                <c:pt idx="4">
                  <c:v>1113</c:v>
                </c:pt>
                <c:pt idx="5">
                  <c:v>13455</c:v>
                </c:pt>
                <c:pt idx="6">
                  <c:v>15764</c:v>
                </c:pt>
                <c:pt idx="7">
                  <c:v>6769</c:v>
                </c:pt>
                <c:pt idx="8">
                  <c:v>6795</c:v>
                </c:pt>
                <c:pt idx="9">
                  <c:v>9266</c:v>
                </c:pt>
                <c:pt idx="10">
                  <c:v>1399</c:v>
                </c:pt>
                <c:pt idx="11">
                  <c:v>893</c:v>
                </c:pt>
                <c:pt idx="12">
                  <c:v>7214</c:v>
                </c:pt>
                <c:pt idx="13">
                  <c:v>2999</c:v>
                </c:pt>
                <c:pt idx="14">
                  <c:v>4304</c:v>
                </c:pt>
                <c:pt idx="15">
                  <c:v>674</c:v>
                </c:pt>
                <c:pt idx="16">
                  <c:v>4651</c:v>
                </c:pt>
                <c:pt idx="17">
                  <c:v>1385</c:v>
                </c:pt>
                <c:pt idx="18">
                  <c:v>1300</c:v>
                </c:pt>
                <c:pt idx="19">
                  <c:v>22</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1270</c:v>
                </c:pt>
                <c:pt idx="1">
                  <c:v>38</c:v>
                </c:pt>
                <c:pt idx="2">
                  <c:v>9612</c:v>
                </c:pt>
                <c:pt idx="3">
                  <c:v>338</c:v>
                </c:pt>
                <c:pt idx="4">
                  <c:v>405</c:v>
                </c:pt>
                <c:pt idx="5">
                  <c:v>2081</c:v>
                </c:pt>
                <c:pt idx="6">
                  <c:v>16999</c:v>
                </c:pt>
                <c:pt idx="7">
                  <c:v>2238</c:v>
                </c:pt>
                <c:pt idx="8">
                  <c:v>7197</c:v>
                </c:pt>
                <c:pt idx="9">
                  <c:v>5158</c:v>
                </c:pt>
                <c:pt idx="10">
                  <c:v>2898</c:v>
                </c:pt>
                <c:pt idx="11">
                  <c:v>518</c:v>
                </c:pt>
                <c:pt idx="12">
                  <c:v>8384</c:v>
                </c:pt>
                <c:pt idx="13">
                  <c:v>2588</c:v>
                </c:pt>
                <c:pt idx="14">
                  <c:v>3791</c:v>
                </c:pt>
                <c:pt idx="15">
                  <c:v>3659</c:v>
                </c:pt>
                <c:pt idx="16">
                  <c:v>14279</c:v>
                </c:pt>
                <c:pt idx="17">
                  <c:v>1923</c:v>
                </c:pt>
                <c:pt idx="18">
                  <c:v>4385</c:v>
                </c:pt>
                <c:pt idx="19">
                  <c:v>111</c:v>
                </c:pt>
                <c:pt idx="20">
                  <c:v>23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7807</c:v>
                </c:pt>
                <c:pt idx="1">
                  <c:v>3006</c:v>
                </c:pt>
                <c:pt idx="2">
                  <c:v>2449</c:v>
                </c:pt>
                <c:pt idx="3">
                  <c:v>2150</c:v>
                </c:pt>
                <c:pt idx="4">
                  <c:v>5740</c:v>
                </c:pt>
                <c:pt idx="5">
                  <c:v>2375</c:v>
                </c:pt>
                <c:pt idx="6">
                  <c:v>2215</c:v>
                </c:pt>
                <c:pt idx="7">
                  <c:v>5595</c:v>
                </c:pt>
                <c:pt idx="8">
                  <c:v>745</c:v>
                </c:pt>
                <c:pt idx="9">
                  <c:v>1370</c:v>
                </c:pt>
                <c:pt idx="10">
                  <c:v>1271</c:v>
                </c:pt>
                <c:pt idx="11">
                  <c:v>3189</c:v>
                </c:pt>
                <c:pt idx="12">
                  <c:v>3111</c:v>
                </c:pt>
                <c:pt idx="13">
                  <c:v>6749</c:v>
                </c:pt>
                <c:pt idx="14">
                  <c:v>1600</c:v>
                </c:pt>
                <c:pt idx="15">
                  <c:v>2733</c:v>
                </c:pt>
                <c:pt idx="16">
                  <c:v>8608</c:v>
                </c:pt>
                <c:pt idx="17">
                  <c:v>4228</c:v>
                </c:pt>
                <c:pt idx="18">
                  <c:v>1946</c:v>
                </c:pt>
                <c:pt idx="19">
                  <c:v>3616</c:v>
                </c:pt>
                <c:pt idx="20">
                  <c:v>32488</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4974</c:v>
                </c:pt>
                <c:pt idx="1">
                  <c:v>2280</c:v>
                </c:pt>
                <c:pt idx="2">
                  <c:v>2064</c:v>
                </c:pt>
                <c:pt idx="3">
                  <c:v>1657</c:v>
                </c:pt>
                <c:pt idx="4">
                  <c:v>4402</c:v>
                </c:pt>
                <c:pt idx="5">
                  <c:v>1925</c:v>
                </c:pt>
                <c:pt idx="6">
                  <c:v>1717</c:v>
                </c:pt>
                <c:pt idx="7">
                  <c:v>5277</c:v>
                </c:pt>
                <c:pt idx="8">
                  <c:v>685</c:v>
                </c:pt>
                <c:pt idx="9">
                  <c:v>1137</c:v>
                </c:pt>
                <c:pt idx="10">
                  <c:v>964</c:v>
                </c:pt>
                <c:pt idx="11">
                  <c:v>2093</c:v>
                </c:pt>
                <c:pt idx="12">
                  <c:v>3008</c:v>
                </c:pt>
                <c:pt idx="13">
                  <c:v>5242</c:v>
                </c:pt>
                <c:pt idx="14">
                  <c:v>1550</c:v>
                </c:pt>
                <c:pt idx="15">
                  <c:v>2305</c:v>
                </c:pt>
                <c:pt idx="16">
                  <c:v>8353</c:v>
                </c:pt>
                <c:pt idx="17">
                  <c:v>3768</c:v>
                </c:pt>
                <c:pt idx="18">
                  <c:v>1602</c:v>
                </c:pt>
                <c:pt idx="19">
                  <c:v>2538</c:v>
                </c:pt>
                <c:pt idx="20">
                  <c:v>30425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H18" sqref="H18"/>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130</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131</v>
      </c>
      <c r="D5" s="131" t="s">
        <v>138</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775441</v>
      </c>
      <c r="E8" s="103">
        <v>702353</v>
      </c>
      <c r="F8" s="104">
        <f>SUM(D8:E8)</f>
        <v>1477794</v>
      </c>
      <c r="H8" s="29"/>
      <c r="J8" s="53"/>
      <c r="L8" s="31"/>
    </row>
    <row r="9" spans="1:12" ht="15" customHeight="1" x14ac:dyDescent="0.2">
      <c r="B9" s="39" t="s">
        <v>7</v>
      </c>
      <c r="C9" s="40" t="s">
        <v>8</v>
      </c>
      <c r="D9" s="105">
        <v>54006</v>
      </c>
      <c r="E9" s="105">
        <v>50199</v>
      </c>
      <c r="F9" s="106">
        <f t="shared" ref="F9:F14" si="0">SUM(D9:E9)</f>
        <v>104205</v>
      </c>
      <c r="H9" s="29"/>
      <c r="J9" s="53"/>
      <c r="L9" s="31"/>
    </row>
    <row r="10" spans="1:12" ht="15" customHeight="1" x14ac:dyDescent="0.2">
      <c r="B10" s="39" t="s">
        <v>9</v>
      </c>
      <c r="C10" s="40" t="s">
        <v>10</v>
      </c>
      <c r="D10" s="105">
        <v>54495</v>
      </c>
      <c r="E10" s="105">
        <v>30655</v>
      </c>
      <c r="F10" s="106">
        <f t="shared" si="0"/>
        <v>85150</v>
      </c>
      <c r="H10" s="29"/>
      <c r="J10" s="53"/>
      <c r="L10" s="31"/>
    </row>
    <row r="11" spans="1:12" ht="15" customHeight="1" x14ac:dyDescent="0.2">
      <c r="B11" s="39" t="s">
        <v>11</v>
      </c>
      <c r="C11" s="40" t="s">
        <v>12</v>
      </c>
      <c r="D11" s="105">
        <v>12137</v>
      </c>
      <c r="E11" s="105">
        <v>5502</v>
      </c>
      <c r="F11" s="106">
        <f t="shared" si="0"/>
        <v>17639</v>
      </c>
      <c r="H11" s="29"/>
      <c r="J11" s="53"/>
      <c r="L11" s="31"/>
    </row>
    <row r="12" spans="1:12" ht="15" customHeight="1" x14ac:dyDescent="0.2">
      <c r="B12" s="39" t="s">
        <v>13</v>
      </c>
      <c r="C12" s="40" t="s">
        <v>14</v>
      </c>
      <c r="D12" s="105">
        <v>11436</v>
      </c>
      <c r="E12" s="105">
        <v>6288</v>
      </c>
      <c r="F12" s="106">
        <f t="shared" si="0"/>
        <v>17724</v>
      </c>
      <c r="H12" s="29"/>
      <c r="J12" s="53"/>
      <c r="L12" s="31"/>
    </row>
    <row r="13" spans="1:12" ht="51" customHeight="1" x14ac:dyDescent="0.2">
      <c r="B13" s="39" t="s">
        <v>15</v>
      </c>
      <c r="C13" s="88" t="s">
        <v>16</v>
      </c>
      <c r="D13" s="105">
        <v>117</v>
      </c>
      <c r="E13" s="105">
        <v>54</v>
      </c>
      <c r="F13" s="106">
        <f t="shared" si="0"/>
        <v>171</v>
      </c>
      <c r="H13" s="29"/>
      <c r="J13" s="54"/>
      <c r="L13" s="31"/>
    </row>
    <row r="14" spans="1:12" ht="15" customHeight="1" x14ac:dyDescent="0.2">
      <c r="B14" s="39" t="s">
        <v>17</v>
      </c>
      <c r="C14" s="40" t="s">
        <v>18</v>
      </c>
      <c r="D14" s="107">
        <v>2724</v>
      </c>
      <c r="E14" s="107">
        <v>3778</v>
      </c>
      <c r="F14" s="108">
        <f t="shared" si="0"/>
        <v>6502</v>
      </c>
      <c r="H14" s="29"/>
      <c r="J14" s="53"/>
      <c r="L14" s="31"/>
    </row>
    <row r="15" spans="1:12" ht="15" customHeight="1" x14ac:dyDescent="0.2">
      <c r="B15" s="134" t="s">
        <v>19</v>
      </c>
      <c r="C15" s="135"/>
      <c r="D15" s="109">
        <f>SUM(D8:D14)</f>
        <v>910356</v>
      </c>
      <c r="E15" s="109">
        <f t="shared" ref="E15:F15" si="1">SUM(E8:E14)</f>
        <v>798829</v>
      </c>
      <c r="F15" s="109">
        <f t="shared" si="1"/>
        <v>1709185</v>
      </c>
      <c r="L15" s="55"/>
    </row>
    <row r="16" spans="1:12" ht="12.75" customHeight="1" x14ac:dyDescent="0.2">
      <c r="A16" s="119"/>
      <c r="B16" s="124" t="s">
        <v>133</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129</v>
      </c>
      <c r="C2" s="126"/>
      <c r="D2" s="126"/>
      <c r="E2" s="126"/>
      <c r="F2" s="126"/>
      <c r="G2" s="126"/>
      <c r="H2" s="126"/>
    </row>
    <row r="4" spans="2:16" ht="15" customHeight="1" x14ac:dyDescent="0.2">
      <c r="B4" s="5" t="s">
        <v>0</v>
      </c>
      <c r="C4" s="5"/>
      <c r="D4" s="5"/>
      <c r="E4" s="5"/>
      <c r="H4" s="120" t="s">
        <v>139</v>
      </c>
    </row>
    <row r="5" spans="2:16" ht="67.5" x14ac:dyDescent="0.2">
      <c r="B5" s="32" t="s">
        <v>1</v>
      </c>
      <c r="C5" s="33" t="s">
        <v>131</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625251</v>
      </c>
      <c r="E7" s="96">
        <v>403212</v>
      </c>
      <c r="F7" s="96">
        <v>324506</v>
      </c>
      <c r="G7" s="96">
        <v>124825</v>
      </c>
      <c r="H7" s="97">
        <f>SUM(D7:G7)</f>
        <v>1477794</v>
      </c>
      <c r="K7" s="42"/>
      <c r="L7" s="42"/>
      <c r="M7" s="42"/>
      <c r="N7" s="43"/>
      <c r="P7" s="1" t="s">
        <v>25</v>
      </c>
    </row>
    <row r="8" spans="2:16" ht="21.95" customHeight="1" x14ac:dyDescent="0.2">
      <c r="B8" s="39" t="s">
        <v>7</v>
      </c>
      <c r="C8" s="40" t="s">
        <v>8</v>
      </c>
      <c r="D8" s="98">
        <v>54493</v>
      </c>
      <c r="E8" s="98">
        <v>25330</v>
      </c>
      <c r="F8" s="98">
        <v>17444</v>
      </c>
      <c r="G8" s="98">
        <v>6938</v>
      </c>
      <c r="H8" s="99">
        <f t="shared" ref="H8:H13" si="0">SUM(D8:G8)</f>
        <v>104205</v>
      </c>
      <c r="K8" s="42"/>
      <c r="L8" s="41"/>
      <c r="M8" s="41"/>
      <c r="P8" s="2">
        <f>H7-'T 1.'!F8</f>
        <v>0</v>
      </c>
    </row>
    <row r="9" spans="2:16" ht="21.95" customHeight="1" x14ac:dyDescent="0.2">
      <c r="B9" s="39" t="s">
        <v>9</v>
      </c>
      <c r="C9" s="40" t="s">
        <v>10</v>
      </c>
      <c r="D9" s="98">
        <v>28634</v>
      </c>
      <c r="E9" s="98">
        <v>27501</v>
      </c>
      <c r="F9" s="98">
        <v>20347</v>
      </c>
      <c r="G9" s="98">
        <v>8668</v>
      </c>
      <c r="H9" s="99">
        <f t="shared" si="0"/>
        <v>85150</v>
      </c>
      <c r="K9" s="42"/>
      <c r="L9" s="41"/>
      <c r="M9" s="41"/>
      <c r="P9" s="2">
        <f>H8-'T 1.'!F9</f>
        <v>0</v>
      </c>
    </row>
    <row r="10" spans="2:16" ht="21.95" customHeight="1" x14ac:dyDescent="0.2">
      <c r="B10" s="39" t="s">
        <v>11</v>
      </c>
      <c r="C10" s="40" t="s">
        <v>12</v>
      </c>
      <c r="D10" s="98">
        <v>5041</v>
      </c>
      <c r="E10" s="98">
        <v>4598</v>
      </c>
      <c r="F10" s="98">
        <v>5649</v>
      </c>
      <c r="G10" s="98">
        <v>2351</v>
      </c>
      <c r="H10" s="99">
        <f t="shared" si="0"/>
        <v>17639</v>
      </c>
      <c r="K10" s="43"/>
      <c r="L10" s="44"/>
      <c r="M10" s="41"/>
      <c r="P10" s="2">
        <f>H9-'T 1.'!F10</f>
        <v>0</v>
      </c>
    </row>
    <row r="11" spans="2:16" ht="21.95" customHeight="1" x14ac:dyDescent="0.2">
      <c r="B11" s="39" t="s">
        <v>13</v>
      </c>
      <c r="C11" s="40" t="s">
        <v>14</v>
      </c>
      <c r="D11" s="98">
        <v>5103</v>
      </c>
      <c r="E11" s="98">
        <v>5212</v>
      </c>
      <c r="F11" s="98">
        <v>4220</v>
      </c>
      <c r="G11" s="98">
        <v>3189</v>
      </c>
      <c r="H11" s="99">
        <f t="shared" si="0"/>
        <v>17724</v>
      </c>
      <c r="K11" s="45"/>
      <c r="L11" s="44"/>
      <c r="M11" s="41"/>
      <c r="P11" s="2">
        <f>H10-'T 1.'!F11</f>
        <v>0</v>
      </c>
    </row>
    <row r="12" spans="2:16" ht="51" customHeight="1" x14ac:dyDescent="0.2">
      <c r="B12" s="39" t="s">
        <v>15</v>
      </c>
      <c r="C12" s="88" t="s">
        <v>16</v>
      </c>
      <c r="D12" s="98">
        <v>89</v>
      </c>
      <c r="E12" s="98">
        <v>41</v>
      </c>
      <c r="F12" s="98">
        <v>23</v>
      </c>
      <c r="G12" s="98">
        <v>18</v>
      </c>
      <c r="H12" s="99">
        <f t="shared" si="0"/>
        <v>171</v>
      </c>
      <c r="K12" s="45"/>
      <c r="L12" s="44"/>
      <c r="M12" s="41"/>
      <c r="P12" s="2">
        <f>H11-'T 1.'!F12</f>
        <v>0</v>
      </c>
    </row>
    <row r="13" spans="2:16" ht="21.95" customHeight="1" x14ac:dyDescent="0.2">
      <c r="B13" s="39" t="s">
        <v>17</v>
      </c>
      <c r="C13" s="40" t="s">
        <v>18</v>
      </c>
      <c r="D13" s="100">
        <v>1468</v>
      </c>
      <c r="E13" s="100">
        <v>1575</v>
      </c>
      <c r="F13" s="100">
        <v>2417</v>
      </c>
      <c r="G13" s="100">
        <v>1042</v>
      </c>
      <c r="H13" s="101">
        <f t="shared" si="0"/>
        <v>6502</v>
      </c>
      <c r="K13" s="45"/>
      <c r="L13" s="44"/>
      <c r="M13" s="41"/>
      <c r="P13" s="2">
        <f>H12-'T 1.'!F13</f>
        <v>0</v>
      </c>
    </row>
    <row r="14" spans="2:16" ht="21.95" customHeight="1" x14ac:dyDescent="0.2">
      <c r="B14" s="136" t="s">
        <v>19</v>
      </c>
      <c r="C14" s="137"/>
      <c r="D14" s="102">
        <f>SUM(D7:D13)</f>
        <v>720079</v>
      </c>
      <c r="E14" s="102">
        <f t="shared" ref="E14:H14" si="1">SUM(E7:E13)</f>
        <v>467469</v>
      </c>
      <c r="F14" s="102">
        <f t="shared" si="1"/>
        <v>374606</v>
      </c>
      <c r="G14" s="102">
        <f t="shared" si="1"/>
        <v>147031</v>
      </c>
      <c r="H14" s="102">
        <f t="shared" si="1"/>
        <v>1709185</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28. veljače 2025.</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38950</v>
      </c>
      <c r="F7" s="95">
        <v>18183</v>
      </c>
      <c r="G7" s="110">
        <f>SUM(E7:F7)</f>
        <v>57133</v>
      </c>
    </row>
    <row r="8" spans="2:8" ht="15" customHeight="1" x14ac:dyDescent="0.2">
      <c r="B8" s="90" t="s">
        <v>7</v>
      </c>
      <c r="C8" s="85" t="s">
        <v>32</v>
      </c>
      <c r="D8" s="27" t="s">
        <v>33</v>
      </c>
      <c r="E8" s="95">
        <v>3737</v>
      </c>
      <c r="F8" s="95">
        <v>480</v>
      </c>
      <c r="G8" s="110">
        <f t="shared" ref="G8:G28" si="0">SUM(E8:F8)</f>
        <v>4217</v>
      </c>
    </row>
    <row r="9" spans="2:8" ht="15" customHeight="1" x14ac:dyDescent="0.2">
      <c r="B9" s="91" t="s">
        <v>9</v>
      </c>
      <c r="C9" s="85" t="s">
        <v>34</v>
      </c>
      <c r="D9" s="27" t="s">
        <v>35</v>
      </c>
      <c r="E9" s="95">
        <v>161827</v>
      </c>
      <c r="F9" s="95">
        <v>87904</v>
      </c>
      <c r="G9" s="110">
        <f t="shared" si="0"/>
        <v>249731</v>
      </c>
    </row>
    <row r="10" spans="2:8" ht="15" customHeight="1" x14ac:dyDescent="0.2">
      <c r="B10" s="91" t="s">
        <v>11</v>
      </c>
      <c r="C10" s="85" t="s">
        <v>36</v>
      </c>
      <c r="D10" s="27" t="s">
        <v>37</v>
      </c>
      <c r="E10" s="95">
        <v>11524</v>
      </c>
      <c r="F10" s="95">
        <v>3697</v>
      </c>
      <c r="G10" s="110">
        <f t="shared" si="0"/>
        <v>15221</v>
      </c>
    </row>
    <row r="11" spans="2:8" ht="27" customHeight="1" x14ac:dyDescent="0.2">
      <c r="B11" s="91" t="s">
        <v>13</v>
      </c>
      <c r="C11" s="85" t="s">
        <v>38</v>
      </c>
      <c r="D11" s="30" t="s">
        <v>39</v>
      </c>
      <c r="E11" s="95">
        <v>19203</v>
      </c>
      <c r="F11" s="95">
        <v>5777</v>
      </c>
      <c r="G11" s="110">
        <f t="shared" si="0"/>
        <v>24980</v>
      </c>
    </row>
    <row r="12" spans="2:8" ht="15" customHeight="1" x14ac:dyDescent="0.2">
      <c r="B12" s="91" t="s">
        <v>15</v>
      </c>
      <c r="C12" s="85" t="s">
        <v>40</v>
      </c>
      <c r="D12" s="30" t="s">
        <v>41</v>
      </c>
      <c r="E12" s="95">
        <v>136270</v>
      </c>
      <c r="F12" s="95">
        <v>17398</v>
      </c>
      <c r="G12" s="110">
        <f t="shared" si="0"/>
        <v>153668</v>
      </c>
    </row>
    <row r="13" spans="2:8" ht="27" customHeight="1" x14ac:dyDescent="0.2">
      <c r="B13" s="91" t="s">
        <v>17</v>
      </c>
      <c r="C13" s="85" t="s">
        <v>42</v>
      </c>
      <c r="D13" s="30" t="s">
        <v>43</v>
      </c>
      <c r="E13" s="95">
        <v>119893</v>
      </c>
      <c r="F13" s="95">
        <v>131926</v>
      </c>
      <c r="G13" s="110">
        <f t="shared" si="0"/>
        <v>251819</v>
      </c>
    </row>
    <row r="14" spans="2:8" ht="15" customHeight="1" x14ac:dyDescent="0.2">
      <c r="B14" s="39" t="s">
        <v>44</v>
      </c>
      <c r="C14" s="85" t="s">
        <v>45</v>
      </c>
      <c r="D14" s="27" t="s">
        <v>46</v>
      </c>
      <c r="E14" s="95">
        <v>73922</v>
      </c>
      <c r="F14" s="95">
        <v>19632</v>
      </c>
      <c r="G14" s="110">
        <f t="shared" si="0"/>
        <v>93554</v>
      </c>
    </row>
    <row r="15" spans="2:8" ht="15" customHeight="1" x14ac:dyDescent="0.2">
      <c r="B15" s="39" t="s">
        <v>47</v>
      </c>
      <c r="C15" s="85" t="s">
        <v>48</v>
      </c>
      <c r="D15" s="27" t="s">
        <v>49</v>
      </c>
      <c r="E15" s="95">
        <v>48849</v>
      </c>
      <c r="F15" s="95">
        <v>51304</v>
      </c>
      <c r="G15" s="110">
        <f t="shared" si="0"/>
        <v>100153</v>
      </c>
    </row>
    <row r="16" spans="2:8" ht="15" customHeight="1" x14ac:dyDescent="0.2">
      <c r="B16" s="39" t="s">
        <v>50</v>
      </c>
      <c r="C16" s="85" t="s">
        <v>51</v>
      </c>
      <c r="D16" s="27" t="s">
        <v>52</v>
      </c>
      <c r="E16" s="95">
        <v>40631</v>
      </c>
      <c r="F16" s="95">
        <v>22174</v>
      </c>
      <c r="G16" s="110">
        <f t="shared" si="0"/>
        <v>62805</v>
      </c>
    </row>
    <row r="17" spans="2:13" ht="15" customHeight="1" x14ac:dyDescent="0.2">
      <c r="B17" s="39" t="s">
        <v>53</v>
      </c>
      <c r="C17" s="85" t="s">
        <v>54</v>
      </c>
      <c r="D17" s="27" t="s">
        <v>55</v>
      </c>
      <c r="E17" s="95">
        <v>13253</v>
      </c>
      <c r="F17" s="95">
        <v>27626</v>
      </c>
      <c r="G17" s="110">
        <f t="shared" si="0"/>
        <v>40879</v>
      </c>
    </row>
    <row r="18" spans="2:13" ht="15" customHeight="1" x14ac:dyDescent="0.2">
      <c r="B18" s="39" t="s">
        <v>56</v>
      </c>
      <c r="C18" s="85" t="s">
        <v>57</v>
      </c>
      <c r="D18" s="27" t="s">
        <v>58</v>
      </c>
      <c r="E18" s="95">
        <v>10083</v>
      </c>
      <c r="F18" s="95">
        <v>6647</v>
      </c>
      <c r="G18" s="110">
        <f t="shared" si="0"/>
        <v>16730</v>
      </c>
    </row>
    <row r="19" spans="2:13" ht="15" customHeight="1" x14ac:dyDescent="0.2">
      <c r="B19" s="39" t="s">
        <v>59</v>
      </c>
      <c r="C19" s="85" t="s">
        <v>60</v>
      </c>
      <c r="D19" s="27" t="s">
        <v>61</v>
      </c>
      <c r="E19" s="95">
        <v>56924</v>
      </c>
      <c r="F19" s="95">
        <v>58570</v>
      </c>
      <c r="G19" s="110">
        <f t="shared" si="0"/>
        <v>115494</v>
      </c>
    </row>
    <row r="20" spans="2:13" ht="15" customHeight="1" x14ac:dyDescent="0.2">
      <c r="B20" s="39" t="s">
        <v>62</v>
      </c>
      <c r="C20" s="85" t="s">
        <v>63</v>
      </c>
      <c r="D20" s="27" t="s">
        <v>64</v>
      </c>
      <c r="E20" s="95">
        <v>33855</v>
      </c>
      <c r="F20" s="95">
        <v>26213</v>
      </c>
      <c r="G20" s="110">
        <f t="shared" si="0"/>
        <v>60068</v>
      </c>
    </row>
    <row r="21" spans="2:13" ht="15" customHeight="1" x14ac:dyDescent="0.2">
      <c r="B21" s="39" t="s">
        <v>65</v>
      </c>
      <c r="C21" s="85" t="s">
        <v>66</v>
      </c>
      <c r="D21" s="27" t="s">
        <v>67</v>
      </c>
      <c r="E21" s="95">
        <v>59121</v>
      </c>
      <c r="F21" s="95">
        <v>66659</v>
      </c>
      <c r="G21" s="110">
        <f t="shared" si="0"/>
        <v>125780</v>
      </c>
    </row>
    <row r="22" spans="2:13" ht="15" customHeight="1" x14ac:dyDescent="0.2">
      <c r="B22" s="39" t="s">
        <v>68</v>
      </c>
      <c r="C22" s="85" t="s">
        <v>69</v>
      </c>
      <c r="D22" s="27" t="s">
        <v>70</v>
      </c>
      <c r="E22" s="95">
        <v>25606</v>
      </c>
      <c r="F22" s="95">
        <v>104910</v>
      </c>
      <c r="G22" s="110">
        <f t="shared" si="0"/>
        <v>130516</v>
      </c>
    </row>
    <row r="23" spans="2:13" ht="15" customHeight="1" x14ac:dyDescent="0.2">
      <c r="B23" s="39" t="s">
        <v>71</v>
      </c>
      <c r="C23" s="85" t="s">
        <v>72</v>
      </c>
      <c r="D23" s="27" t="s">
        <v>73</v>
      </c>
      <c r="E23" s="95">
        <v>25609</v>
      </c>
      <c r="F23" s="95">
        <v>96252</v>
      </c>
      <c r="G23" s="110">
        <f t="shared" si="0"/>
        <v>121861</v>
      </c>
    </row>
    <row r="24" spans="2:13" ht="15" customHeight="1" x14ac:dyDescent="0.2">
      <c r="B24" s="39" t="s">
        <v>74</v>
      </c>
      <c r="C24" s="85" t="s">
        <v>75</v>
      </c>
      <c r="D24" s="27" t="s">
        <v>76</v>
      </c>
      <c r="E24" s="95">
        <v>15997</v>
      </c>
      <c r="F24" s="95">
        <v>18022</v>
      </c>
      <c r="G24" s="110">
        <f t="shared" si="0"/>
        <v>34019</v>
      </c>
    </row>
    <row r="25" spans="2:13" ht="15" customHeight="1" x14ac:dyDescent="0.2">
      <c r="B25" s="39" t="s">
        <v>77</v>
      </c>
      <c r="C25" s="85" t="s">
        <v>78</v>
      </c>
      <c r="D25" s="27" t="s">
        <v>79</v>
      </c>
      <c r="E25" s="95">
        <v>13649</v>
      </c>
      <c r="F25" s="95">
        <v>33361</v>
      </c>
      <c r="G25" s="110">
        <f t="shared" si="0"/>
        <v>47010</v>
      </c>
    </row>
    <row r="26" spans="2:13" ht="39" customHeight="1" x14ac:dyDescent="0.2">
      <c r="B26" s="39" t="s">
        <v>80</v>
      </c>
      <c r="C26" s="85" t="s">
        <v>81</v>
      </c>
      <c r="D26" s="30" t="s">
        <v>82</v>
      </c>
      <c r="E26" s="95">
        <v>291</v>
      </c>
      <c r="F26" s="95">
        <v>1098</v>
      </c>
      <c r="G26" s="110">
        <f t="shared" si="0"/>
        <v>1389</v>
      </c>
    </row>
    <row r="27" spans="2:13" ht="15" customHeight="1" x14ac:dyDescent="0.2">
      <c r="B27" s="39" t="s">
        <v>83</v>
      </c>
      <c r="C27" s="85" t="s">
        <v>84</v>
      </c>
      <c r="D27" s="27" t="s">
        <v>85</v>
      </c>
      <c r="E27" s="95">
        <v>211</v>
      </c>
      <c r="F27" s="95">
        <v>262</v>
      </c>
      <c r="G27" s="110">
        <f t="shared" si="0"/>
        <v>473</v>
      </c>
      <c r="M27" s="3" t="s">
        <v>25</v>
      </c>
    </row>
    <row r="28" spans="2:13" ht="15" customHeight="1" x14ac:dyDescent="0.2">
      <c r="B28" s="92" t="s">
        <v>86</v>
      </c>
      <c r="C28" s="84"/>
      <c r="D28" s="86" t="s">
        <v>87</v>
      </c>
      <c r="E28" s="95">
        <v>951</v>
      </c>
      <c r="F28" s="95">
        <v>734</v>
      </c>
      <c r="G28" s="110">
        <f t="shared" si="0"/>
        <v>1685</v>
      </c>
      <c r="M28" s="42">
        <f>F29-'T 1.'!E15</f>
        <v>0</v>
      </c>
    </row>
    <row r="29" spans="2:13" ht="15" customHeight="1" x14ac:dyDescent="0.2">
      <c r="B29" s="140" t="s">
        <v>19</v>
      </c>
      <c r="C29" s="141"/>
      <c r="D29" s="141"/>
      <c r="E29" s="109">
        <f>SUM(E7:E28)</f>
        <v>910356</v>
      </c>
      <c r="F29" s="109">
        <f t="shared" ref="F29:G29" si="1">SUM(F7:F28)</f>
        <v>798829</v>
      </c>
      <c r="G29" s="109">
        <f t="shared" si="1"/>
        <v>1709185</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128</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28. veljače 2025.</v>
      </c>
    </row>
    <row r="4" spans="2:19" x14ac:dyDescent="0.2">
      <c r="B4" s="144" t="s">
        <v>88</v>
      </c>
      <c r="C4" s="146" t="s">
        <v>89</v>
      </c>
      <c r="D4" s="148" t="s">
        <v>132</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87045</v>
      </c>
      <c r="E7" s="111">
        <v>6980</v>
      </c>
      <c r="F7" s="111">
        <v>5468</v>
      </c>
      <c r="G7" s="111">
        <v>1025</v>
      </c>
      <c r="H7" s="111">
        <v>576</v>
      </c>
      <c r="I7" s="111">
        <v>9</v>
      </c>
      <c r="J7" s="111">
        <v>233</v>
      </c>
      <c r="K7" s="112">
        <f>SUM(D7:J7)</f>
        <v>101336</v>
      </c>
      <c r="S7" s="3" t="s">
        <v>25</v>
      </c>
    </row>
    <row r="8" spans="2:19" ht="15" customHeight="1" x14ac:dyDescent="0.2">
      <c r="B8" s="16" t="s">
        <v>7</v>
      </c>
      <c r="C8" s="17" t="s">
        <v>96</v>
      </c>
      <c r="D8" s="113">
        <v>34566</v>
      </c>
      <c r="E8" s="113">
        <v>4207</v>
      </c>
      <c r="F8" s="113">
        <v>2579</v>
      </c>
      <c r="G8" s="113">
        <v>253</v>
      </c>
      <c r="H8" s="113">
        <v>201</v>
      </c>
      <c r="I8" s="113">
        <v>2</v>
      </c>
      <c r="J8" s="113">
        <v>76</v>
      </c>
      <c r="K8" s="112">
        <f t="shared" ref="K8:K27" si="0">SUM(D8:J8)</f>
        <v>41884</v>
      </c>
      <c r="S8" s="3">
        <f>D28-'T 1.'!F8</f>
        <v>0</v>
      </c>
    </row>
    <row r="9" spans="2:19" ht="15" customHeight="1" x14ac:dyDescent="0.2">
      <c r="B9" s="16" t="s">
        <v>9</v>
      </c>
      <c r="C9" s="17" t="s">
        <v>97</v>
      </c>
      <c r="D9" s="113">
        <v>37559</v>
      </c>
      <c r="E9" s="113">
        <v>3927</v>
      </c>
      <c r="F9" s="113">
        <v>2234</v>
      </c>
      <c r="G9" s="113">
        <v>811</v>
      </c>
      <c r="H9" s="113">
        <v>279</v>
      </c>
      <c r="I9" s="113">
        <v>3</v>
      </c>
      <c r="J9" s="113">
        <v>88</v>
      </c>
      <c r="K9" s="112">
        <f t="shared" si="0"/>
        <v>44901</v>
      </c>
      <c r="S9" s="3">
        <f>E28-'T 1.'!F9</f>
        <v>0</v>
      </c>
    </row>
    <row r="10" spans="2:19" ht="15" customHeight="1" x14ac:dyDescent="0.2">
      <c r="B10" s="16" t="s">
        <v>11</v>
      </c>
      <c r="C10" s="17" t="s">
        <v>98</v>
      </c>
      <c r="D10" s="113">
        <v>33426</v>
      </c>
      <c r="E10" s="113">
        <v>3390</v>
      </c>
      <c r="F10" s="113">
        <v>1771</v>
      </c>
      <c r="G10" s="113">
        <v>432</v>
      </c>
      <c r="H10" s="113">
        <v>239</v>
      </c>
      <c r="I10" s="113">
        <v>5</v>
      </c>
      <c r="J10" s="113">
        <v>107</v>
      </c>
      <c r="K10" s="112">
        <f t="shared" si="0"/>
        <v>39370</v>
      </c>
      <c r="S10" s="3">
        <f>F28-'T 1.'!F10</f>
        <v>0</v>
      </c>
    </row>
    <row r="11" spans="2:19" ht="15" customHeight="1" x14ac:dyDescent="0.2">
      <c r="B11" s="16" t="s">
        <v>13</v>
      </c>
      <c r="C11" s="17" t="s">
        <v>99</v>
      </c>
      <c r="D11" s="113">
        <v>61867</v>
      </c>
      <c r="E11" s="113">
        <v>5170</v>
      </c>
      <c r="F11" s="113">
        <v>2933</v>
      </c>
      <c r="G11" s="113">
        <v>623</v>
      </c>
      <c r="H11" s="113">
        <v>353</v>
      </c>
      <c r="I11" s="113">
        <v>0</v>
      </c>
      <c r="J11" s="113">
        <v>167</v>
      </c>
      <c r="K11" s="112">
        <f t="shared" si="0"/>
        <v>71113</v>
      </c>
      <c r="S11" s="3">
        <f>G28-'T 1.'!F11</f>
        <v>0</v>
      </c>
    </row>
    <row r="12" spans="2:19" ht="15" customHeight="1" x14ac:dyDescent="0.2">
      <c r="B12" s="16" t="s">
        <v>15</v>
      </c>
      <c r="C12" s="17" t="s">
        <v>100</v>
      </c>
      <c r="D12" s="113">
        <v>31936</v>
      </c>
      <c r="E12" s="113">
        <v>2318</v>
      </c>
      <c r="F12" s="113">
        <v>1580</v>
      </c>
      <c r="G12" s="113">
        <v>1715</v>
      </c>
      <c r="H12" s="113">
        <v>232</v>
      </c>
      <c r="I12" s="113">
        <v>4</v>
      </c>
      <c r="J12" s="113">
        <v>86</v>
      </c>
      <c r="K12" s="112">
        <f t="shared" si="0"/>
        <v>37871</v>
      </c>
      <c r="S12" s="3">
        <f>H28-'T 1.'!F12</f>
        <v>0</v>
      </c>
    </row>
    <row r="13" spans="2:19" ht="15" customHeight="1" x14ac:dyDescent="0.2">
      <c r="B13" s="16" t="s">
        <v>17</v>
      </c>
      <c r="C13" s="17" t="s">
        <v>101</v>
      </c>
      <c r="D13" s="113">
        <v>28211</v>
      </c>
      <c r="E13" s="113">
        <v>2740</v>
      </c>
      <c r="F13" s="113">
        <v>1175</v>
      </c>
      <c r="G13" s="113">
        <v>1484</v>
      </c>
      <c r="H13" s="113">
        <v>210</v>
      </c>
      <c r="I13" s="113">
        <v>5</v>
      </c>
      <c r="J13" s="113">
        <v>108</v>
      </c>
      <c r="K13" s="112">
        <f t="shared" si="0"/>
        <v>33933</v>
      </c>
      <c r="S13" s="3">
        <f>I28-'T 1.'!F13</f>
        <v>0</v>
      </c>
    </row>
    <row r="14" spans="2:19" ht="15" customHeight="1" x14ac:dyDescent="0.2">
      <c r="B14" s="16" t="s">
        <v>44</v>
      </c>
      <c r="C14" s="17" t="s">
        <v>102</v>
      </c>
      <c r="D14" s="113">
        <v>104491</v>
      </c>
      <c r="E14" s="113">
        <v>7105</v>
      </c>
      <c r="F14" s="113">
        <v>8088</v>
      </c>
      <c r="G14" s="113">
        <v>270</v>
      </c>
      <c r="H14" s="113">
        <v>2451</v>
      </c>
      <c r="I14" s="113">
        <v>14</v>
      </c>
      <c r="J14" s="113">
        <v>698</v>
      </c>
      <c r="K14" s="112">
        <f t="shared" si="0"/>
        <v>123117</v>
      </c>
      <c r="S14" s="3">
        <f>J28-'T 1.'!F14</f>
        <v>0</v>
      </c>
    </row>
    <row r="15" spans="2:19" ht="15" customHeight="1" x14ac:dyDescent="0.2">
      <c r="B15" s="16" t="s">
        <v>47</v>
      </c>
      <c r="C15" s="17" t="s">
        <v>103</v>
      </c>
      <c r="D15" s="113">
        <v>13843</v>
      </c>
      <c r="E15" s="113">
        <v>1437</v>
      </c>
      <c r="F15" s="113">
        <v>802</v>
      </c>
      <c r="G15" s="113">
        <v>533</v>
      </c>
      <c r="H15" s="113">
        <v>93</v>
      </c>
      <c r="I15" s="113">
        <v>0</v>
      </c>
      <c r="J15" s="113">
        <v>166</v>
      </c>
      <c r="K15" s="112">
        <f t="shared" si="0"/>
        <v>16874</v>
      </c>
      <c r="S15" s="3">
        <f>K28-'T 1.'!F15</f>
        <v>0</v>
      </c>
    </row>
    <row r="16" spans="2:19" ht="15" customHeight="1" x14ac:dyDescent="0.2">
      <c r="B16" s="16" t="s">
        <v>50</v>
      </c>
      <c r="C16" s="17" t="s">
        <v>104</v>
      </c>
      <c r="D16" s="113">
        <v>17924</v>
      </c>
      <c r="E16" s="113">
        <v>2437</v>
      </c>
      <c r="F16" s="113">
        <v>1149</v>
      </c>
      <c r="G16" s="113">
        <v>1399</v>
      </c>
      <c r="H16" s="113">
        <v>119</v>
      </c>
      <c r="I16" s="113">
        <v>1</v>
      </c>
      <c r="J16" s="113">
        <v>48</v>
      </c>
      <c r="K16" s="112">
        <f t="shared" si="0"/>
        <v>23077</v>
      </c>
    </row>
    <row r="17" spans="2:16" ht="15" customHeight="1" x14ac:dyDescent="0.2">
      <c r="B17" s="16" t="s">
        <v>53</v>
      </c>
      <c r="C17" s="17" t="s">
        <v>105</v>
      </c>
      <c r="D17" s="113">
        <v>16901</v>
      </c>
      <c r="E17" s="113">
        <v>1886</v>
      </c>
      <c r="F17" s="113">
        <v>1112</v>
      </c>
      <c r="G17" s="113">
        <v>518</v>
      </c>
      <c r="H17" s="113">
        <v>139</v>
      </c>
      <c r="I17" s="113">
        <v>1</v>
      </c>
      <c r="J17" s="113">
        <v>56</v>
      </c>
      <c r="K17" s="112">
        <f t="shared" si="0"/>
        <v>20613</v>
      </c>
    </row>
    <row r="18" spans="2:16" ht="15" customHeight="1" x14ac:dyDescent="0.2">
      <c r="B18" s="16" t="s">
        <v>56</v>
      </c>
      <c r="C18" s="17" t="s">
        <v>106</v>
      </c>
      <c r="D18" s="113">
        <v>38319</v>
      </c>
      <c r="E18" s="113">
        <v>4236</v>
      </c>
      <c r="F18" s="113">
        <v>2389</v>
      </c>
      <c r="G18" s="113">
        <v>829</v>
      </c>
      <c r="H18" s="113">
        <v>221</v>
      </c>
      <c r="I18" s="113">
        <v>0</v>
      </c>
      <c r="J18" s="113">
        <v>82</v>
      </c>
      <c r="K18" s="112">
        <f t="shared" si="0"/>
        <v>46076</v>
      </c>
    </row>
    <row r="19" spans="2:16" ht="15" customHeight="1" x14ac:dyDescent="0.2">
      <c r="B19" s="16" t="s">
        <v>59</v>
      </c>
      <c r="C19" s="17" t="s">
        <v>107</v>
      </c>
      <c r="D19" s="113">
        <v>52901</v>
      </c>
      <c r="E19" s="113">
        <v>5569</v>
      </c>
      <c r="F19" s="113">
        <v>4196</v>
      </c>
      <c r="G19" s="113">
        <v>771</v>
      </c>
      <c r="H19" s="113">
        <v>1117</v>
      </c>
      <c r="I19" s="113">
        <v>4</v>
      </c>
      <c r="J19" s="113">
        <v>599</v>
      </c>
      <c r="K19" s="112">
        <f t="shared" si="0"/>
        <v>65157</v>
      </c>
    </row>
    <row r="20" spans="2:16" ht="15" customHeight="1" x14ac:dyDescent="0.2">
      <c r="B20" s="16" t="s">
        <v>62</v>
      </c>
      <c r="C20" s="17" t="s">
        <v>108</v>
      </c>
      <c r="D20" s="113">
        <v>83061</v>
      </c>
      <c r="E20" s="113">
        <v>6502</v>
      </c>
      <c r="F20" s="113">
        <v>4766</v>
      </c>
      <c r="G20" s="113">
        <v>1788</v>
      </c>
      <c r="H20" s="113">
        <v>592</v>
      </c>
      <c r="I20" s="113">
        <v>3</v>
      </c>
      <c r="J20" s="113">
        <v>156</v>
      </c>
      <c r="K20" s="112">
        <f t="shared" si="0"/>
        <v>96868</v>
      </c>
    </row>
    <row r="21" spans="2:16" ht="15" customHeight="1" x14ac:dyDescent="0.2">
      <c r="B21" s="16" t="s">
        <v>65</v>
      </c>
      <c r="C21" s="17" t="s">
        <v>109</v>
      </c>
      <c r="D21" s="113">
        <v>29199</v>
      </c>
      <c r="E21" s="113">
        <v>3087</v>
      </c>
      <c r="F21" s="113">
        <v>2638</v>
      </c>
      <c r="G21" s="113">
        <v>304</v>
      </c>
      <c r="H21" s="113">
        <v>467</v>
      </c>
      <c r="I21" s="113">
        <v>2</v>
      </c>
      <c r="J21" s="113">
        <v>175</v>
      </c>
      <c r="K21" s="112">
        <f t="shared" si="0"/>
        <v>35872</v>
      </c>
    </row>
    <row r="22" spans="2:16" ht="15" customHeight="1" x14ac:dyDescent="0.2">
      <c r="B22" s="16" t="s">
        <v>68</v>
      </c>
      <c r="C22" s="17" t="s">
        <v>110</v>
      </c>
      <c r="D22" s="113">
        <v>38314</v>
      </c>
      <c r="E22" s="113">
        <v>4275</v>
      </c>
      <c r="F22" s="113">
        <v>2417</v>
      </c>
      <c r="G22" s="113">
        <v>1615</v>
      </c>
      <c r="H22" s="113">
        <v>246</v>
      </c>
      <c r="I22" s="113">
        <v>3</v>
      </c>
      <c r="J22" s="113">
        <v>76</v>
      </c>
      <c r="K22" s="112">
        <f t="shared" si="0"/>
        <v>46946</v>
      </c>
      <c r="P22" s="3">
        <f>+D28-'T 1.'!F8</f>
        <v>0</v>
      </c>
    </row>
    <row r="23" spans="2:16" ht="15" customHeight="1" x14ac:dyDescent="0.2">
      <c r="B23" s="16" t="s">
        <v>71</v>
      </c>
      <c r="C23" s="17" t="s">
        <v>111</v>
      </c>
      <c r="D23" s="113">
        <v>141151</v>
      </c>
      <c r="E23" s="113">
        <v>12575</v>
      </c>
      <c r="F23" s="113">
        <v>10464</v>
      </c>
      <c r="G23" s="113">
        <v>836</v>
      </c>
      <c r="H23" s="113">
        <v>3861</v>
      </c>
      <c r="I23" s="113">
        <v>18</v>
      </c>
      <c r="J23" s="113">
        <v>1172</v>
      </c>
      <c r="K23" s="112">
        <f t="shared" si="0"/>
        <v>170077</v>
      </c>
      <c r="P23" s="3">
        <f>+E28-'T 1.'!F9</f>
        <v>0</v>
      </c>
    </row>
    <row r="24" spans="2:16" ht="15" customHeight="1" x14ac:dyDescent="0.2">
      <c r="B24" s="16" t="s">
        <v>74</v>
      </c>
      <c r="C24" s="17" t="s">
        <v>112</v>
      </c>
      <c r="D24" s="113">
        <v>78233</v>
      </c>
      <c r="E24" s="113">
        <v>8512</v>
      </c>
      <c r="F24" s="113">
        <v>8326</v>
      </c>
      <c r="G24" s="113">
        <v>769</v>
      </c>
      <c r="H24" s="113">
        <v>854</v>
      </c>
      <c r="I24" s="113">
        <v>13</v>
      </c>
      <c r="J24" s="113">
        <v>995</v>
      </c>
      <c r="K24" s="112">
        <f t="shared" si="0"/>
        <v>97702</v>
      </c>
      <c r="P24" s="3">
        <f>+F28-'T 1.'!F10</f>
        <v>0</v>
      </c>
    </row>
    <row r="25" spans="2:16" ht="15" customHeight="1" x14ac:dyDescent="0.2">
      <c r="B25" s="16" t="s">
        <v>77</v>
      </c>
      <c r="C25" s="17" t="s">
        <v>113</v>
      </c>
      <c r="D25" s="113">
        <v>39796</v>
      </c>
      <c r="E25" s="113">
        <v>3515</v>
      </c>
      <c r="F25" s="113">
        <v>3174</v>
      </c>
      <c r="G25" s="113">
        <v>545</v>
      </c>
      <c r="H25" s="113">
        <v>1031</v>
      </c>
      <c r="I25" s="113">
        <v>5</v>
      </c>
      <c r="J25" s="113">
        <v>549</v>
      </c>
      <c r="K25" s="112">
        <f t="shared" si="0"/>
        <v>48615</v>
      </c>
      <c r="P25" s="3">
        <f>+G28-'T 1.'!F11</f>
        <v>0</v>
      </c>
    </row>
    <row r="26" spans="2:16" ht="15" customHeight="1" x14ac:dyDescent="0.2">
      <c r="B26" s="16" t="s">
        <v>80</v>
      </c>
      <c r="C26" s="17" t="s">
        <v>114</v>
      </c>
      <c r="D26" s="113">
        <v>39979</v>
      </c>
      <c r="E26" s="113">
        <v>2107</v>
      </c>
      <c r="F26" s="113">
        <v>1365</v>
      </c>
      <c r="G26" s="113">
        <v>695</v>
      </c>
      <c r="H26" s="113">
        <v>190</v>
      </c>
      <c r="I26" s="113">
        <v>0</v>
      </c>
      <c r="J26" s="113">
        <v>73</v>
      </c>
      <c r="K26" s="112">
        <f t="shared" si="0"/>
        <v>44409</v>
      </c>
      <c r="P26" s="3">
        <f>+H28-'T 1.'!F12</f>
        <v>0</v>
      </c>
    </row>
    <row r="27" spans="2:16" ht="15" customHeight="1" x14ac:dyDescent="0.2">
      <c r="B27" s="16" t="s">
        <v>83</v>
      </c>
      <c r="C27" s="19" t="s">
        <v>115</v>
      </c>
      <c r="D27" s="114">
        <v>469072</v>
      </c>
      <c r="E27" s="114">
        <v>12230</v>
      </c>
      <c r="F27" s="114">
        <v>16524</v>
      </c>
      <c r="G27" s="114">
        <v>424</v>
      </c>
      <c r="H27" s="114">
        <v>4253</v>
      </c>
      <c r="I27" s="114">
        <v>79</v>
      </c>
      <c r="J27" s="114">
        <v>792</v>
      </c>
      <c r="K27" s="112">
        <f t="shared" si="0"/>
        <v>503374</v>
      </c>
      <c r="P27" s="3">
        <f>+I28-'T 1.'!F13</f>
        <v>0</v>
      </c>
    </row>
    <row r="28" spans="2:16" ht="15" customHeight="1" x14ac:dyDescent="0.2">
      <c r="B28" s="134" t="s">
        <v>19</v>
      </c>
      <c r="C28" s="143"/>
      <c r="D28" s="115">
        <f>SUM(D7:D27)</f>
        <v>1477794</v>
      </c>
      <c r="E28" s="115">
        <f t="shared" ref="E28:K28" si="1">SUM(E7:E27)</f>
        <v>104205</v>
      </c>
      <c r="F28" s="115">
        <f t="shared" si="1"/>
        <v>85150</v>
      </c>
      <c r="G28" s="115">
        <f t="shared" si="1"/>
        <v>17639</v>
      </c>
      <c r="H28" s="115">
        <f t="shared" si="1"/>
        <v>17724</v>
      </c>
      <c r="I28" s="115">
        <f t="shared" si="1"/>
        <v>171</v>
      </c>
      <c r="J28" s="115">
        <f t="shared" si="1"/>
        <v>6502</v>
      </c>
      <c r="K28" s="109">
        <f t="shared" si="1"/>
        <v>1709185</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19" sqref="J19"/>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134</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28. veljače 2025.</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491</v>
      </c>
      <c r="E6" s="95">
        <v>212</v>
      </c>
      <c r="F6" s="110">
        <f>SUM(D6:E6)</f>
        <v>703</v>
      </c>
      <c r="G6" s="63"/>
      <c r="H6" s="64"/>
    </row>
    <row r="7" spans="1:8" x14ac:dyDescent="0.2">
      <c r="A7" s="90" t="s">
        <v>7</v>
      </c>
      <c r="B7" s="67" t="s">
        <v>32</v>
      </c>
      <c r="C7" s="68" t="s">
        <v>33</v>
      </c>
      <c r="D7" s="95">
        <v>82</v>
      </c>
      <c r="E7" s="95">
        <v>11</v>
      </c>
      <c r="F7" s="110">
        <f t="shared" ref="F7:F27" si="0">SUM(D7:E7)</f>
        <v>93</v>
      </c>
      <c r="G7" s="63"/>
      <c r="H7" s="64"/>
    </row>
    <row r="8" spans="1:8" x14ac:dyDescent="0.2">
      <c r="A8" s="91" t="s">
        <v>9</v>
      </c>
      <c r="B8" s="67" t="s">
        <v>34</v>
      </c>
      <c r="C8" s="68" t="s">
        <v>35</v>
      </c>
      <c r="D8" s="95">
        <v>3160</v>
      </c>
      <c r="E8" s="95">
        <v>1177</v>
      </c>
      <c r="F8" s="110">
        <f t="shared" si="0"/>
        <v>4337</v>
      </c>
      <c r="G8" s="63"/>
      <c r="H8" s="64"/>
    </row>
    <row r="9" spans="1:8" x14ac:dyDescent="0.2">
      <c r="A9" s="91" t="s">
        <v>11</v>
      </c>
      <c r="B9" s="67" t="s">
        <v>36</v>
      </c>
      <c r="C9" s="69" t="s">
        <v>37</v>
      </c>
      <c r="D9" s="95">
        <v>71</v>
      </c>
      <c r="E9" s="95">
        <v>9</v>
      </c>
      <c r="F9" s="110">
        <f t="shared" si="0"/>
        <v>80</v>
      </c>
      <c r="G9" s="63"/>
      <c r="H9" s="64"/>
    </row>
    <row r="10" spans="1:8" ht="27.75" customHeight="1" x14ac:dyDescent="0.2">
      <c r="A10" s="91" t="s">
        <v>13</v>
      </c>
      <c r="B10" s="67" t="s">
        <v>38</v>
      </c>
      <c r="C10" s="69" t="s">
        <v>117</v>
      </c>
      <c r="D10" s="95">
        <v>405</v>
      </c>
      <c r="E10" s="95">
        <v>48</v>
      </c>
      <c r="F10" s="110">
        <f t="shared" si="0"/>
        <v>453</v>
      </c>
      <c r="G10" s="63"/>
      <c r="H10" s="64"/>
    </row>
    <row r="11" spans="1:8" ht="15" customHeight="1" x14ac:dyDescent="0.2">
      <c r="A11" s="91" t="s">
        <v>15</v>
      </c>
      <c r="B11" s="67" t="s">
        <v>40</v>
      </c>
      <c r="C11" s="69" t="s">
        <v>41</v>
      </c>
      <c r="D11" s="95">
        <v>3154</v>
      </c>
      <c r="E11" s="95">
        <v>447</v>
      </c>
      <c r="F11" s="110">
        <f t="shared" si="0"/>
        <v>3601</v>
      </c>
      <c r="G11" s="63"/>
      <c r="H11" s="64"/>
    </row>
    <row r="12" spans="1:8" ht="22.5" x14ac:dyDescent="0.2">
      <c r="A12" s="91" t="s">
        <v>17</v>
      </c>
      <c r="B12" s="67" t="s">
        <v>42</v>
      </c>
      <c r="C12" s="69" t="s">
        <v>118</v>
      </c>
      <c r="D12" s="95">
        <v>3348</v>
      </c>
      <c r="E12" s="95">
        <v>2339</v>
      </c>
      <c r="F12" s="110">
        <f t="shared" si="0"/>
        <v>5687</v>
      </c>
      <c r="G12" s="63"/>
      <c r="H12" s="64"/>
    </row>
    <row r="13" spans="1:8" x14ac:dyDescent="0.2">
      <c r="A13" s="39" t="s">
        <v>44</v>
      </c>
      <c r="B13" s="67" t="s">
        <v>45</v>
      </c>
      <c r="C13" s="68" t="s">
        <v>46</v>
      </c>
      <c r="D13" s="95">
        <v>2713</v>
      </c>
      <c r="E13" s="95">
        <v>226</v>
      </c>
      <c r="F13" s="110">
        <f t="shared" si="0"/>
        <v>2939</v>
      </c>
      <c r="G13" s="63"/>
      <c r="H13" s="64"/>
    </row>
    <row r="14" spans="1:8" ht="22.5" x14ac:dyDescent="0.2">
      <c r="A14" s="39" t="s">
        <v>47</v>
      </c>
      <c r="B14" s="67" t="s">
        <v>48</v>
      </c>
      <c r="C14" s="69" t="s">
        <v>49</v>
      </c>
      <c r="D14" s="95">
        <v>871</v>
      </c>
      <c r="E14" s="95">
        <v>939</v>
      </c>
      <c r="F14" s="110">
        <f t="shared" si="0"/>
        <v>1810</v>
      </c>
      <c r="G14" s="63"/>
      <c r="H14" s="64"/>
    </row>
    <row r="15" spans="1:8" ht="15" customHeight="1" x14ac:dyDescent="0.2">
      <c r="A15" s="39" t="s">
        <v>50</v>
      </c>
      <c r="B15" s="67" t="s">
        <v>51</v>
      </c>
      <c r="C15" s="68" t="s">
        <v>52</v>
      </c>
      <c r="D15" s="95">
        <v>410</v>
      </c>
      <c r="E15" s="95">
        <v>190</v>
      </c>
      <c r="F15" s="110">
        <f t="shared" si="0"/>
        <v>600</v>
      </c>
      <c r="G15" s="63"/>
      <c r="H15" s="64"/>
    </row>
    <row r="16" spans="1:8" x14ac:dyDescent="0.2">
      <c r="A16" s="39" t="s">
        <v>53</v>
      </c>
      <c r="B16" s="67" t="s">
        <v>54</v>
      </c>
      <c r="C16" s="68" t="s">
        <v>55</v>
      </c>
      <c r="D16" s="95">
        <v>129</v>
      </c>
      <c r="E16" s="95">
        <v>100</v>
      </c>
      <c r="F16" s="110">
        <f t="shared" si="0"/>
        <v>229</v>
      </c>
      <c r="G16" s="63"/>
      <c r="H16" s="64"/>
    </row>
    <row r="17" spans="1:9" ht="15" customHeight="1" x14ac:dyDescent="0.2">
      <c r="A17" s="39" t="s">
        <v>56</v>
      </c>
      <c r="B17" s="67" t="s">
        <v>57</v>
      </c>
      <c r="C17" s="68" t="s">
        <v>58</v>
      </c>
      <c r="D17" s="95">
        <v>255</v>
      </c>
      <c r="E17" s="95">
        <v>199</v>
      </c>
      <c r="F17" s="110">
        <f t="shared" si="0"/>
        <v>454</v>
      </c>
      <c r="G17" s="63"/>
      <c r="H17" s="64"/>
    </row>
    <row r="18" spans="1:9" ht="15" customHeight="1" x14ac:dyDescent="0.2">
      <c r="A18" s="39" t="s">
        <v>59</v>
      </c>
      <c r="B18" s="67" t="s">
        <v>60</v>
      </c>
      <c r="C18" s="68" t="s">
        <v>61</v>
      </c>
      <c r="D18" s="95">
        <v>2411</v>
      </c>
      <c r="E18" s="95">
        <v>1929</v>
      </c>
      <c r="F18" s="110">
        <f t="shared" si="0"/>
        <v>4340</v>
      </c>
      <c r="G18" s="63"/>
      <c r="H18" s="64"/>
    </row>
    <row r="19" spans="1:9" x14ac:dyDescent="0.2">
      <c r="A19" s="39" t="s">
        <v>62</v>
      </c>
      <c r="B19" s="67" t="s">
        <v>63</v>
      </c>
      <c r="C19" s="69" t="s">
        <v>64</v>
      </c>
      <c r="D19" s="95">
        <v>2591</v>
      </c>
      <c r="E19" s="95">
        <v>1084</v>
      </c>
      <c r="F19" s="110">
        <f t="shared" si="0"/>
        <v>3675</v>
      </c>
      <c r="G19" s="63"/>
      <c r="H19" s="64"/>
      <c r="I19" s="64"/>
    </row>
    <row r="20" spans="1:9" x14ac:dyDescent="0.2">
      <c r="A20" s="39" t="s">
        <v>65</v>
      </c>
      <c r="B20" s="67" t="s">
        <v>66</v>
      </c>
      <c r="C20" s="69" t="s">
        <v>67</v>
      </c>
      <c r="D20" s="95">
        <v>64</v>
      </c>
      <c r="E20" s="95">
        <v>73</v>
      </c>
      <c r="F20" s="110">
        <f t="shared" si="0"/>
        <v>137</v>
      </c>
      <c r="G20" s="63"/>
      <c r="H20" s="64"/>
    </row>
    <row r="21" spans="1:9" x14ac:dyDescent="0.2">
      <c r="A21" s="39" t="s">
        <v>68</v>
      </c>
      <c r="B21" s="67" t="s">
        <v>69</v>
      </c>
      <c r="C21" s="68" t="s">
        <v>70</v>
      </c>
      <c r="D21" s="95">
        <v>339</v>
      </c>
      <c r="E21" s="95">
        <v>606</v>
      </c>
      <c r="F21" s="110">
        <f t="shared" si="0"/>
        <v>945</v>
      </c>
      <c r="G21" s="63"/>
      <c r="H21" s="64"/>
    </row>
    <row r="22" spans="1:9" x14ac:dyDescent="0.2">
      <c r="A22" s="39" t="s">
        <v>71</v>
      </c>
      <c r="B22" s="67" t="s">
        <v>72</v>
      </c>
      <c r="C22" s="69" t="s">
        <v>73</v>
      </c>
      <c r="D22" s="95">
        <v>646</v>
      </c>
      <c r="E22" s="95">
        <v>1459</v>
      </c>
      <c r="F22" s="110">
        <f t="shared" si="0"/>
        <v>2105</v>
      </c>
      <c r="G22" s="63"/>
      <c r="H22" s="64"/>
    </row>
    <row r="23" spans="1:9" ht="15" customHeight="1" x14ac:dyDescent="0.2">
      <c r="A23" s="39" t="s">
        <v>74</v>
      </c>
      <c r="B23" s="67" t="s">
        <v>75</v>
      </c>
      <c r="C23" s="68" t="s">
        <v>76</v>
      </c>
      <c r="D23" s="95">
        <v>298</v>
      </c>
      <c r="E23" s="95">
        <v>146</v>
      </c>
      <c r="F23" s="110">
        <f t="shared" si="0"/>
        <v>444</v>
      </c>
      <c r="G23" s="63"/>
      <c r="H23" s="64"/>
    </row>
    <row r="24" spans="1:9" ht="15" customHeight="1" x14ac:dyDescent="0.2">
      <c r="A24" s="39" t="s">
        <v>77</v>
      </c>
      <c r="B24" s="67" t="s">
        <v>78</v>
      </c>
      <c r="C24" s="68" t="s">
        <v>79</v>
      </c>
      <c r="D24" s="95">
        <v>345</v>
      </c>
      <c r="E24" s="95">
        <v>473</v>
      </c>
      <c r="F24" s="110">
        <f t="shared" si="0"/>
        <v>818</v>
      </c>
      <c r="G24" s="63"/>
      <c r="H24" s="64"/>
    </row>
    <row r="25" spans="1:9" ht="39" customHeight="1" x14ac:dyDescent="0.2">
      <c r="A25" s="39" t="s">
        <v>80</v>
      </c>
      <c r="B25" s="67" t="s">
        <v>81</v>
      </c>
      <c r="C25" s="69" t="s">
        <v>82</v>
      </c>
      <c r="D25" s="95">
        <v>10</v>
      </c>
      <c r="E25" s="95">
        <v>15</v>
      </c>
      <c r="F25" s="110">
        <f t="shared" si="0"/>
        <v>25</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3</v>
      </c>
      <c r="F27" s="110">
        <f t="shared" si="0"/>
        <v>6</v>
      </c>
      <c r="G27" s="63"/>
      <c r="H27" s="64"/>
    </row>
    <row r="28" spans="1:9" ht="21" customHeight="1" x14ac:dyDescent="0.2">
      <c r="A28" s="151" t="s">
        <v>19</v>
      </c>
      <c r="B28" s="152"/>
      <c r="C28" s="152"/>
      <c r="D28" s="102">
        <f>SUM(D6:D27)</f>
        <v>21797</v>
      </c>
      <c r="E28" s="102">
        <f t="shared" ref="E28:F28" si="1">SUM(E6:E27)</f>
        <v>11685</v>
      </c>
      <c r="F28" s="102">
        <f t="shared" si="1"/>
        <v>33482</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E7" sqref="E7:F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135</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28. veljače 2025.</v>
      </c>
      <c r="H4" s="18"/>
    </row>
    <row r="5" spans="1:17" ht="22.5" x14ac:dyDescent="0.2">
      <c r="B5" s="22" t="s">
        <v>1</v>
      </c>
      <c r="C5" s="157" t="s">
        <v>89</v>
      </c>
      <c r="D5" s="158"/>
      <c r="E5" s="73" t="s">
        <v>2</v>
      </c>
      <c r="F5" s="74" t="s">
        <v>3</v>
      </c>
      <c r="G5" s="74" t="s">
        <v>4</v>
      </c>
      <c r="H5" s="66"/>
    </row>
    <row r="6" spans="1:17" x14ac:dyDescent="0.2">
      <c r="B6" s="14">
        <v>0</v>
      </c>
      <c r="C6" s="159">
        <v>1</v>
      </c>
      <c r="D6" s="160"/>
      <c r="E6" s="58">
        <v>2</v>
      </c>
      <c r="F6" s="58">
        <v>3</v>
      </c>
      <c r="G6" s="58">
        <v>4</v>
      </c>
      <c r="H6" s="64"/>
    </row>
    <row r="7" spans="1:17" x14ac:dyDescent="0.2">
      <c r="B7" s="16" t="s">
        <v>5</v>
      </c>
      <c r="C7" s="161" t="s">
        <v>95</v>
      </c>
      <c r="D7" s="162"/>
      <c r="E7" s="79">
        <v>1387</v>
      </c>
      <c r="F7" s="79">
        <v>713</v>
      </c>
      <c r="G7" s="80">
        <f>SUM(E7:F7)</f>
        <v>2100</v>
      </c>
      <c r="H7" s="63"/>
    </row>
    <row r="8" spans="1:17" x14ac:dyDescent="0.2">
      <c r="B8" s="16" t="s">
        <v>7</v>
      </c>
      <c r="C8" s="155" t="s">
        <v>96</v>
      </c>
      <c r="D8" s="156"/>
      <c r="E8" s="79">
        <v>482</v>
      </c>
      <c r="F8" s="79">
        <v>264</v>
      </c>
      <c r="G8" s="80">
        <f t="shared" ref="G8:G27" si="0">SUM(E8:F8)</f>
        <v>746</v>
      </c>
      <c r="H8" s="63"/>
    </row>
    <row r="9" spans="1:17" x14ac:dyDescent="0.2">
      <c r="B9" s="16" t="s">
        <v>9</v>
      </c>
      <c r="C9" s="155" t="s">
        <v>97</v>
      </c>
      <c r="D9" s="156"/>
      <c r="E9" s="79">
        <v>482</v>
      </c>
      <c r="F9" s="79">
        <v>270</v>
      </c>
      <c r="G9" s="80">
        <f t="shared" si="0"/>
        <v>752</v>
      </c>
      <c r="H9" s="63"/>
    </row>
    <row r="10" spans="1:17" x14ac:dyDescent="0.2">
      <c r="B10" s="16" t="s">
        <v>11</v>
      </c>
      <c r="C10" s="155" t="s">
        <v>98</v>
      </c>
      <c r="D10" s="156"/>
      <c r="E10" s="79">
        <v>607</v>
      </c>
      <c r="F10" s="79">
        <v>297</v>
      </c>
      <c r="G10" s="80">
        <f t="shared" si="0"/>
        <v>904</v>
      </c>
      <c r="H10" s="63"/>
    </row>
    <row r="11" spans="1:17" x14ac:dyDescent="0.2">
      <c r="B11" s="16" t="s">
        <v>13</v>
      </c>
      <c r="C11" s="155" t="s">
        <v>99</v>
      </c>
      <c r="D11" s="156"/>
      <c r="E11" s="79">
        <v>775</v>
      </c>
      <c r="F11" s="79">
        <v>459</v>
      </c>
      <c r="G11" s="80">
        <f t="shared" si="0"/>
        <v>1234</v>
      </c>
      <c r="H11" s="63"/>
    </row>
    <row r="12" spans="1:17" x14ac:dyDescent="0.2">
      <c r="B12" s="16" t="s">
        <v>15</v>
      </c>
      <c r="C12" s="155" t="s">
        <v>100</v>
      </c>
      <c r="D12" s="156"/>
      <c r="E12" s="79">
        <v>311</v>
      </c>
      <c r="F12" s="79">
        <v>203</v>
      </c>
      <c r="G12" s="80">
        <f t="shared" si="0"/>
        <v>514</v>
      </c>
      <c r="H12" s="63"/>
    </row>
    <row r="13" spans="1:17" x14ac:dyDescent="0.2">
      <c r="B13" s="16" t="s">
        <v>17</v>
      </c>
      <c r="C13" s="163" t="s">
        <v>101</v>
      </c>
      <c r="D13" s="164"/>
      <c r="E13" s="79">
        <v>369</v>
      </c>
      <c r="F13" s="79">
        <v>185</v>
      </c>
      <c r="G13" s="80">
        <f t="shared" si="0"/>
        <v>554</v>
      </c>
      <c r="H13" s="63"/>
    </row>
    <row r="14" spans="1:17" x14ac:dyDescent="0.2">
      <c r="B14" s="59" t="s">
        <v>44</v>
      </c>
      <c r="C14" s="155" t="s">
        <v>102</v>
      </c>
      <c r="D14" s="156"/>
      <c r="E14" s="79">
        <v>2017</v>
      </c>
      <c r="F14" s="79">
        <v>1214</v>
      </c>
      <c r="G14" s="80">
        <f t="shared" si="0"/>
        <v>3231</v>
      </c>
      <c r="H14" s="63"/>
      <c r="J14" s="60"/>
    </row>
    <row r="15" spans="1:17" x14ac:dyDescent="0.2">
      <c r="B15" s="59" t="s">
        <v>47</v>
      </c>
      <c r="C15" s="155" t="s">
        <v>103</v>
      </c>
      <c r="D15" s="156"/>
      <c r="E15" s="79">
        <v>176</v>
      </c>
      <c r="F15" s="79">
        <v>74</v>
      </c>
      <c r="G15" s="80">
        <f t="shared" si="0"/>
        <v>250</v>
      </c>
      <c r="H15" s="63"/>
    </row>
    <row r="16" spans="1:17" x14ac:dyDescent="0.2">
      <c r="B16" s="59" t="s">
        <v>50</v>
      </c>
      <c r="C16" s="155" t="s">
        <v>104</v>
      </c>
      <c r="D16" s="156"/>
      <c r="E16" s="79">
        <v>228</v>
      </c>
      <c r="F16" s="79">
        <v>131</v>
      </c>
      <c r="G16" s="80">
        <f t="shared" si="0"/>
        <v>359</v>
      </c>
      <c r="H16" s="63"/>
    </row>
    <row r="17" spans="2:8" x14ac:dyDescent="0.2">
      <c r="B17" s="59" t="s">
        <v>53</v>
      </c>
      <c r="C17" s="155" t="s">
        <v>105</v>
      </c>
      <c r="D17" s="156"/>
      <c r="E17" s="79">
        <v>220</v>
      </c>
      <c r="F17" s="79">
        <v>94</v>
      </c>
      <c r="G17" s="80">
        <f t="shared" si="0"/>
        <v>314</v>
      </c>
      <c r="H17" s="63"/>
    </row>
    <row r="18" spans="2:8" x14ac:dyDescent="0.2">
      <c r="B18" s="59" t="s">
        <v>56</v>
      </c>
      <c r="C18" s="155" t="s">
        <v>106</v>
      </c>
      <c r="D18" s="156"/>
      <c r="E18" s="79">
        <v>579</v>
      </c>
      <c r="F18" s="79">
        <v>219</v>
      </c>
      <c r="G18" s="80">
        <f t="shared" si="0"/>
        <v>798</v>
      </c>
      <c r="H18" s="63"/>
    </row>
    <row r="19" spans="2:8" x14ac:dyDescent="0.2">
      <c r="B19" s="59" t="s">
        <v>59</v>
      </c>
      <c r="C19" s="155" t="s">
        <v>107</v>
      </c>
      <c r="D19" s="156"/>
      <c r="E19" s="79">
        <v>775</v>
      </c>
      <c r="F19" s="79">
        <v>332</v>
      </c>
      <c r="G19" s="80">
        <f t="shared" si="0"/>
        <v>1107</v>
      </c>
      <c r="H19" s="63"/>
    </row>
    <row r="20" spans="2:8" x14ac:dyDescent="0.2">
      <c r="B20" s="59" t="s">
        <v>62</v>
      </c>
      <c r="C20" s="155" t="s">
        <v>108</v>
      </c>
      <c r="D20" s="156"/>
      <c r="E20" s="79">
        <v>1163</v>
      </c>
      <c r="F20" s="79">
        <v>482</v>
      </c>
      <c r="G20" s="80">
        <f t="shared" si="0"/>
        <v>1645</v>
      </c>
      <c r="H20" s="63"/>
    </row>
    <row r="21" spans="2:8" x14ac:dyDescent="0.2">
      <c r="B21" s="59" t="s">
        <v>65</v>
      </c>
      <c r="C21" s="155" t="s">
        <v>109</v>
      </c>
      <c r="D21" s="156"/>
      <c r="E21" s="79">
        <v>409</v>
      </c>
      <c r="F21" s="79">
        <v>224</v>
      </c>
      <c r="G21" s="80">
        <f t="shared" si="0"/>
        <v>633</v>
      </c>
      <c r="H21" s="63"/>
    </row>
    <row r="22" spans="2:8" x14ac:dyDescent="0.2">
      <c r="B22" s="59" t="s">
        <v>68</v>
      </c>
      <c r="C22" s="155" t="s">
        <v>110</v>
      </c>
      <c r="D22" s="156"/>
      <c r="E22" s="79">
        <v>473</v>
      </c>
      <c r="F22" s="79">
        <v>210</v>
      </c>
      <c r="G22" s="80">
        <f t="shared" si="0"/>
        <v>683</v>
      </c>
      <c r="H22" s="63"/>
    </row>
    <row r="23" spans="2:8" x14ac:dyDescent="0.2">
      <c r="B23" s="59" t="s">
        <v>71</v>
      </c>
      <c r="C23" s="155" t="s">
        <v>111</v>
      </c>
      <c r="D23" s="156"/>
      <c r="E23" s="79">
        <v>2433</v>
      </c>
      <c r="F23" s="79">
        <v>1181</v>
      </c>
      <c r="G23" s="80">
        <f t="shared" si="0"/>
        <v>3614</v>
      </c>
      <c r="H23" s="63"/>
    </row>
    <row r="24" spans="2:8" x14ac:dyDescent="0.2">
      <c r="B24" s="59" t="s">
        <v>74</v>
      </c>
      <c r="C24" s="155" t="s">
        <v>112</v>
      </c>
      <c r="D24" s="156"/>
      <c r="E24" s="79">
        <v>1449</v>
      </c>
      <c r="F24" s="79">
        <v>953</v>
      </c>
      <c r="G24" s="80">
        <f t="shared" si="0"/>
        <v>2402</v>
      </c>
      <c r="H24" s="63"/>
    </row>
    <row r="25" spans="2:8" x14ac:dyDescent="0.2">
      <c r="B25" s="59" t="s">
        <v>77</v>
      </c>
      <c r="C25" s="155" t="s">
        <v>113</v>
      </c>
      <c r="D25" s="156"/>
      <c r="E25" s="79">
        <v>584</v>
      </c>
      <c r="F25" s="79">
        <v>322</v>
      </c>
      <c r="G25" s="80">
        <f t="shared" si="0"/>
        <v>906</v>
      </c>
      <c r="H25" s="63"/>
    </row>
    <row r="26" spans="2:8" x14ac:dyDescent="0.2">
      <c r="B26" s="59" t="s">
        <v>80</v>
      </c>
      <c r="C26" s="155" t="s">
        <v>114</v>
      </c>
      <c r="D26" s="156"/>
      <c r="E26" s="79">
        <v>534</v>
      </c>
      <c r="F26" s="79">
        <v>275</v>
      </c>
      <c r="G26" s="80">
        <f t="shared" si="0"/>
        <v>809</v>
      </c>
      <c r="H26" s="63"/>
    </row>
    <row r="27" spans="2:8" x14ac:dyDescent="0.2">
      <c r="B27" s="59" t="s">
        <v>83</v>
      </c>
      <c r="C27" s="155" t="s">
        <v>115</v>
      </c>
      <c r="D27" s="156"/>
      <c r="E27" s="79">
        <v>6344</v>
      </c>
      <c r="F27" s="79">
        <v>3583</v>
      </c>
      <c r="G27" s="80">
        <f t="shared" si="0"/>
        <v>9927</v>
      </c>
      <c r="H27" s="63"/>
    </row>
    <row r="28" spans="2:8" ht="20.25" customHeight="1" x14ac:dyDescent="0.2">
      <c r="B28" s="166" t="s">
        <v>19</v>
      </c>
      <c r="C28" s="167"/>
      <c r="D28" s="168"/>
      <c r="E28" s="81">
        <f>SUM(E7:E27)</f>
        <v>21797</v>
      </c>
      <c r="F28" s="81">
        <f t="shared" ref="F28:G28" si="1">SUM(F7:F27)</f>
        <v>11685</v>
      </c>
      <c r="G28" s="81">
        <f t="shared" si="1"/>
        <v>33482</v>
      </c>
      <c r="H28" s="64"/>
    </row>
    <row r="29" spans="2:8" x14ac:dyDescent="0.2">
      <c r="B29" s="83"/>
    </row>
    <row r="30" spans="2:8" x14ac:dyDescent="0.2">
      <c r="B30" s="165"/>
      <c r="C30" s="165"/>
      <c r="D30" s="165"/>
      <c r="E30" s="165"/>
      <c r="F30" s="165"/>
      <c r="G30" s="165"/>
    </row>
    <row r="31" spans="2:8" x14ac:dyDescent="0.2">
      <c r="B31" s="165"/>
      <c r="C31" s="165"/>
      <c r="D31" s="165"/>
      <c r="E31" s="165"/>
      <c r="F31" s="165"/>
      <c r="G31" s="165"/>
    </row>
  </sheetData>
  <mergeCells count="27">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7" workbookViewId="0">
      <selection activeCell="I25" sqref="I25"/>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126</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28. veljače 2025.</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2684</v>
      </c>
      <c r="E6" s="116">
        <v>1270</v>
      </c>
      <c r="F6" s="117">
        <f>D6+E6</f>
        <v>3954</v>
      </c>
      <c r="G6" s="63"/>
      <c r="H6" s="64"/>
    </row>
    <row r="7" spans="1:8" x14ac:dyDescent="0.2">
      <c r="A7" s="90" t="s">
        <v>7</v>
      </c>
      <c r="B7" s="67" t="s">
        <v>32</v>
      </c>
      <c r="C7" s="68" t="s">
        <v>33</v>
      </c>
      <c r="D7" s="116">
        <v>367</v>
      </c>
      <c r="E7" s="116">
        <v>38</v>
      </c>
      <c r="F7" s="117">
        <f>D7+E7</f>
        <v>405</v>
      </c>
      <c r="G7" s="63"/>
      <c r="H7" s="64"/>
    </row>
    <row r="8" spans="1:8" x14ac:dyDescent="0.2">
      <c r="A8" s="91" t="s">
        <v>9</v>
      </c>
      <c r="B8" s="67" t="s">
        <v>34</v>
      </c>
      <c r="C8" s="68" t="s">
        <v>35</v>
      </c>
      <c r="D8" s="116">
        <v>20651</v>
      </c>
      <c r="E8" s="116">
        <v>9612</v>
      </c>
      <c r="F8" s="117">
        <f t="shared" ref="F8:F27" si="0">D8+E8</f>
        <v>30263</v>
      </c>
      <c r="G8" s="63"/>
      <c r="H8" s="64"/>
    </row>
    <row r="9" spans="1:8" x14ac:dyDescent="0.2">
      <c r="A9" s="91" t="s">
        <v>11</v>
      </c>
      <c r="B9" s="67" t="s">
        <v>36</v>
      </c>
      <c r="C9" s="69" t="s">
        <v>37</v>
      </c>
      <c r="D9" s="116">
        <v>1174</v>
      </c>
      <c r="E9" s="116">
        <v>338</v>
      </c>
      <c r="F9" s="117">
        <f t="shared" si="0"/>
        <v>1512</v>
      </c>
      <c r="G9" s="63"/>
      <c r="H9" s="64"/>
    </row>
    <row r="10" spans="1:8" ht="27.75" customHeight="1" x14ac:dyDescent="0.2">
      <c r="A10" s="91" t="s">
        <v>13</v>
      </c>
      <c r="B10" s="67" t="s">
        <v>38</v>
      </c>
      <c r="C10" s="69" t="s">
        <v>117</v>
      </c>
      <c r="D10" s="116">
        <v>1113</v>
      </c>
      <c r="E10" s="116">
        <v>405</v>
      </c>
      <c r="F10" s="117">
        <f t="shared" si="0"/>
        <v>1518</v>
      </c>
      <c r="G10" s="63"/>
      <c r="H10" s="64"/>
    </row>
    <row r="11" spans="1:8" ht="15" customHeight="1" x14ac:dyDescent="0.2">
      <c r="A11" s="91" t="s">
        <v>15</v>
      </c>
      <c r="B11" s="67" t="s">
        <v>40</v>
      </c>
      <c r="C11" s="69" t="s">
        <v>41</v>
      </c>
      <c r="D11" s="116">
        <v>13455</v>
      </c>
      <c r="E11" s="116">
        <v>2081</v>
      </c>
      <c r="F11" s="117">
        <f t="shared" si="0"/>
        <v>15536</v>
      </c>
      <c r="G11" s="63"/>
      <c r="H11" s="64"/>
    </row>
    <row r="12" spans="1:8" ht="22.5" x14ac:dyDescent="0.2">
      <c r="A12" s="91" t="s">
        <v>17</v>
      </c>
      <c r="B12" s="67" t="s">
        <v>42</v>
      </c>
      <c r="C12" s="69" t="s">
        <v>118</v>
      </c>
      <c r="D12" s="116">
        <v>15764</v>
      </c>
      <c r="E12" s="116">
        <v>16999</v>
      </c>
      <c r="F12" s="117">
        <f t="shared" si="0"/>
        <v>32763</v>
      </c>
      <c r="G12" s="63"/>
      <c r="H12" s="64"/>
    </row>
    <row r="13" spans="1:8" x14ac:dyDescent="0.2">
      <c r="A13" s="39" t="s">
        <v>44</v>
      </c>
      <c r="B13" s="67" t="s">
        <v>45</v>
      </c>
      <c r="C13" s="68" t="s">
        <v>46</v>
      </c>
      <c r="D13" s="116">
        <v>6769</v>
      </c>
      <c r="E13" s="116">
        <v>2238</v>
      </c>
      <c r="F13" s="117">
        <f t="shared" si="0"/>
        <v>9007</v>
      </c>
      <c r="G13" s="63"/>
      <c r="H13" s="64"/>
    </row>
    <row r="14" spans="1:8" ht="22.5" x14ac:dyDescent="0.2">
      <c r="A14" s="39" t="s">
        <v>47</v>
      </c>
      <c r="B14" s="67" t="s">
        <v>48</v>
      </c>
      <c r="C14" s="69" t="s">
        <v>49</v>
      </c>
      <c r="D14" s="116">
        <v>6795</v>
      </c>
      <c r="E14" s="116">
        <v>7197</v>
      </c>
      <c r="F14" s="117">
        <f t="shared" si="0"/>
        <v>13992</v>
      </c>
      <c r="G14" s="63"/>
      <c r="H14" s="64"/>
    </row>
    <row r="15" spans="1:8" ht="15" customHeight="1" x14ac:dyDescent="0.2">
      <c r="A15" s="39" t="s">
        <v>50</v>
      </c>
      <c r="B15" s="67" t="s">
        <v>51</v>
      </c>
      <c r="C15" s="68" t="s">
        <v>52</v>
      </c>
      <c r="D15" s="116">
        <v>9266</v>
      </c>
      <c r="E15" s="116">
        <v>5158</v>
      </c>
      <c r="F15" s="117">
        <f t="shared" si="0"/>
        <v>14424</v>
      </c>
      <c r="G15" s="63"/>
      <c r="H15" s="64"/>
    </row>
    <row r="16" spans="1:8" x14ac:dyDescent="0.2">
      <c r="A16" s="39" t="s">
        <v>53</v>
      </c>
      <c r="B16" s="67" t="s">
        <v>54</v>
      </c>
      <c r="C16" s="68" t="s">
        <v>55</v>
      </c>
      <c r="D16" s="116">
        <v>1399</v>
      </c>
      <c r="E16" s="116">
        <v>2898</v>
      </c>
      <c r="F16" s="117">
        <f t="shared" si="0"/>
        <v>4297</v>
      </c>
      <c r="G16" s="63"/>
      <c r="H16" s="64"/>
    </row>
    <row r="17" spans="1:8" ht="15" customHeight="1" x14ac:dyDescent="0.2">
      <c r="A17" s="39" t="s">
        <v>56</v>
      </c>
      <c r="B17" s="67" t="s">
        <v>57</v>
      </c>
      <c r="C17" s="68" t="s">
        <v>58</v>
      </c>
      <c r="D17" s="116">
        <v>893</v>
      </c>
      <c r="E17" s="116">
        <v>518</v>
      </c>
      <c r="F17" s="117">
        <f t="shared" si="0"/>
        <v>1411</v>
      </c>
      <c r="G17" s="63"/>
      <c r="H17" s="64"/>
    </row>
    <row r="18" spans="1:8" ht="15" customHeight="1" x14ac:dyDescent="0.2">
      <c r="A18" s="39" t="s">
        <v>59</v>
      </c>
      <c r="B18" s="67" t="s">
        <v>60</v>
      </c>
      <c r="C18" s="68" t="s">
        <v>61</v>
      </c>
      <c r="D18" s="116">
        <v>7214</v>
      </c>
      <c r="E18" s="116">
        <v>8384</v>
      </c>
      <c r="F18" s="117">
        <f t="shared" si="0"/>
        <v>15598</v>
      </c>
      <c r="G18" s="63"/>
      <c r="H18" s="64"/>
    </row>
    <row r="19" spans="1:8" x14ac:dyDescent="0.2">
      <c r="A19" s="39" t="s">
        <v>62</v>
      </c>
      <c r="B19" s="67" t="s">
        <v>63</v>
      </c>
      <c r="C19" s="69" t="s">
        <v>64</v>
      </c>
      <c r="D19" s="116">
        <v>2999</v>
      </c>
      <c r="E19" s="116">
        <v>2588</v>
      </c>
      <c r="F19" s="117">
        <f t="shared" si="0"/>
        <v>5587</v>
      </c>
      <c r="G19" s="63"/>
      <c r="H19" s="64"/>
    </row>
    <row r="20" spans="1:8" x14ac:dyDescent="0.2">
      <c r="A20" s="39" t="s">
        <v>65</v>
      </c>
      <c r="B20" s="67" t="s">
        <v>66</v>
      </c>
      <c r="C20" s="69" t="s">
        <v>67</v>
      </c>
      <c r="D20" s="116">
        <v>4304</v>
      </c>
      <c r="E20" s="116">
        <v>3791</v>
      </c>
      <c r="F20" s="117">
        <f t="shared" si="0"/>
        <v>8095</v>
      </c>
      <c r="G20" s="63"/>
      <c r="H20" s="64"/>
    </row>
    <row r="21" spans="1:8" x14ac:dyDescent="0.2">
      <c r="A21" s="39" t="s">
        <v>68</v>
      </c>
      <c r="B21" s="67" t="s">
        <v>69</v>
      </c>
      <c r="C21" s="68" t="s">
        <v>70</v>
      </c>
      <c r="D21" s="116">
        <v>674</v>
      </c>
      <c r="E21" s="116">
        <v>3659</v>
      </c>
      <c r="F21" s="117">
        <f t="shared" si="0"/>
        <v>4333</v>
      </c>
      <c r="G21" s="63"/>
      <c r="H21" s="64"/>
    </row>
    <row r="22" spans="1:8" x14ac:dyDescent="0.2">
      <c r="A22" s="39" t="s">
        <v>71</v>
      </c>
      <c r="B22" s="67" t="s">
        <v>72</v>
      </c>
      <c r="C22" s="69" t="s">
        <v>73</v>
      </c>
      <c r="D22" s="116">
        <v>4651</v>
      </c>
      <c r="E22" s="116">
        <v>14279</v>
      </c>
      <c r="F22" s="117">
        <f t="shared" si="0"/>
        <v>18930</v>
      </c>
      <c r="G22" s="63"/>
      <c r="H22" s="64"/>
    </row>
    <row r="23" spans="1:8" ht="15" customHeight="1" x14ac:dyDescent="0.2">
      <c r="A23" s="39" t="s">
        <v>74</v>
      </c>
      <c r="B23" s="67" t="s">
        <v>75</v>
      </c>
      <c r="C23" s="68" t="s">
        <v>76</v>
      </c>
      <c r="D23" s="116">
        <v>1385</v>
      </c>
      <c r="E23" s="116">
        <v>1923</v>
      </c>
      <c r="F23" s="117">
        <f t="shared" si="0"/>
        <v>3308</v>
      </c>
      <c r="G23" s="63"/>
      <c r="H23" s="64"/>
    </row>
    <row r="24" spans="1:8" ht="15" customHeight="1" x14ac:dyDescent="0.2">
      <c r="A24" s="39" t="s">
        <v>77</v>
      </c>
      <c r="B24" s="67" t="s">
        <v>78</v>
      </c>
      <c r="C24" s="68" t="s">
        <v>79</v>
      </c>
      <c r="D24" s="116">
        <v>1300</v>
      </c>
      <c r="E24" s="116">
        <v>4385</v>
      </c>
      <c r="F24" s="117">
        <f t="shared" si="0"/>
        <v>5685</v>
      </c>
      <c r="G24" s="63"/>
      <c r="H24" s="64"/>
    </row>
    <row r="25" spans="1:8" ht="39" customHeight="1" x14ac:dyDescent="0.2">
      <c r="A25" s="39" t="s">
        <v>80</v>
      </c>
      <c r="B25" s="67" t="s">
        <v>81</v>
      </c>
      <c r="C25" s="69" t="s">
        <v>82</v>
      </c>
      <c r="D25" s="116">
        <v>22</v>
      </c>
      <c r="E25" s="116">
        <v>111</v>
      </c>
      <c r="F25" s="117">
        <f t="shared" si="0"/>
        <v>133</v>
      </c>
      <c r="G25" s="63"/>
      <c r="H25" s="64"/>
    </row>
    <row r="26" spans="1:8" x14ac:dyDescent="0.2">
      <c r="A26" s="39" t="s">
        <v>83</v>
      </c>
      <c r="B26" s="67" t="s">
        <v>84</v>
      </c>
      <c r="C26" s="69" t="s">
        <v>85</v>
      </c>
      <c r="D26" s="116">
        <v>13</v>
      </c>
      <c r="E26" s="116">
        <v>23</v>
      </c>
      <c r="F26" s="117">
        <f t="shared" si="0"/>
        <v>36</v>
      </c>
      <c r="G26" s="63"/>
      <c r="H26" s="64"/>
    </row>
    <row r="27" spans="1:8" ht="15" customHeight="1" x14ac:dyDescent="0.2">
      <c r="A27" s="92" t="s">
        <v>86</v>
      </c>
      <c r="B27" s="70"/>
      <c r="C27" s="87" t="s">
        <v>87</v>
      </c>
      <c r="D27" s="116">
        <v>99</v>
      </c>
      <c r="E27" s="116">
        <v>71</v>
      </c>
      <c r="F27" s="117">
        <f t="shared" si="0"/>
        <v>170</v>
      </c>
      <c r="G27" s="63"/>
      <c r="H27" s="64"/>
    </row>
    <row r="28" spans="1:8" ht="21" customHeight="1" x14ac:dyDescent="0.2">
      <c r="A28" s="151" t="s">
        <v>19</v>
      </c>
      <c r="B28" s="152"/>
      <c r="C28" s="152"/>
      <c r="D28" s="102">
        <f>SUM(D6:D27)</f>
        <v>102991</v>
      </c>
      <c r="E28" s="102">
        <f t="shared" ref="E28" si="1">SUM(E6:E27)</f>
        <v>87966</v>
      </c>
      <c r="F28" s="102">
        <f t="shared" ref="F28" si="2">SUM(D28:E28)</f>
        <v>190957</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137</v>
      </c>
      <c r="B51" s="170"/>
      <c r="C51" s="170"/>
      <c r="D51" s="170"/>
      <c r="E51" s="170"/>
      <c r="F51" s="170"/>
      <c r="G51" s="82"/>
      <c r="H51" s="82"/>
      <c r="I51" s="82"/>
    </row>
    <row r="52" spans="1:9" x14ac:dyDescent="0.2">
      <c r="A52" s="5" t="s">
        <v>136</v>
      </c>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G20" sqref="G2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127</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28. veljače 2025.</v>
      </c>
      <c r="H4" s="18"/>
    </row>
    <row r="5" spans="1:16" ht="22.5" x14ac:dyDescent="0.2">
      <c r="B5" s="22" t="s">
        <v>1</v>
      </c>
      <c r="C5" s="157" t="s">
        <v>89</v>
      </c>
      <c r="D5" s="158"/>
      <c r="E5" s="73" t="s">
        <v>2</v>
      </c>
      <c r="F5" s="74" t="s">
        <v>3</v>
      </c>
      <c r="G5" s="74" t="s">
        <v>4</v>
      </c>
      <c r="H5" s="66"/>
    </row>
    <row r="6" spans="1:16" x14ac:dyDescent="0.2">
      <c r="B6" s="14">
        <v>0</v>
      </c>
      <c r="C6" s="159">
        <v>1</v>
      </c>
      <c r="D6" s="160"/>
      <c r="E6" s="58">
        <v>2</v>
      </c>
      <c r="F6" s="58">
        <v>3</v>
      </c>
      <c r="G6" s="58">
        <v>4</v>
      </c>
      <c r="H6" s="64"/>
      <c r="K6" s="169"/>
      <c r="L6" s="169"/>
      <c r="M6" s="169"/>
      <c r="N6" s="169"/>
      <c r="O6" s="169"/>
      <c r="P6" s="169"/>
    </row>
    <row r="7" spans="1:16" x14ac:dyDescent="0.2">
      <c r="B7" s="16" t="s">
        <v>5</v>
      </c>
      <c r="C7" s="161" t="s">
        <v>95</v>
      </c>
      <c r="D7" s="162"/>
      <c r="E7" s="79">
        <v>7807</v>
      </c>
      <c r="F7" s="79">
        <v>4974</v>
      </c>
      <c r="G7" s="80">
        <f>SUM(E7:F7)</f>
        <v>12781</v>
      </c>
      <c r="H7" s="63"/>
    </row>
    <row r="8" spans="1:16" x14ac:dyDescent="0.2">
      <c r="B8" s="16" t="s">
        <v>7</v>
      </c>
      <c r="C8" s="155" t="s">
        <v>96</v>
      </c>
      <c r="D8" s="156"/>
      <c r="E8" s="79">
        <v>3006</v>
      </c>
      <c r="F8" s="79">
        <v>2280</v>
      </c>
      <c r="G8" s="80">
        <f t="shared" ref="G8:G27" si="0">SUM(E8:F8)</f>
        <v>5286</v>
      </c>
      <c r="H8" s="63"/>
    </row>
    <row r="9" spans="1:16" x14ac:dyDescent="0.2">
      <c r="B9" s="16" t="s">
        <v>9</v>
      </c>
      <c r="C9" s="155" t="s">
        <v>97</v>
      </c>
      <c r="D9" s="156"/>
      <c r="E9" s="79">
        <v>2449</v>
      </c>
      <c r="F9" s="79">
        <v>2064</v>
      </c>
      <c r="G9" s="80">
        <f t="shared" si="0"/>
        <v>4513</v>
      </c>
      <c r="H9" s="63"/>
    </row>
    <row r="10" spans="1:16" x14ac:dyDescent="0.2">
      <c r="B10" s="16" t="s">
        <v>11</v>
      </c>
      <c r="C10" s="155" t="s">
        <v>98</v>
      </c>
      <c r="D10" s="156"/>
      <c r="E10" s="79">
        <v>2150</v>
      </c>
      <c r="F10" s="79">
        <v>1657</v>
      </c>
      <c r="G10" s="80">
        <f t="shared" si="0"/>
        <v>3807</v>
      </c>
      <c r="H10" s="63"/>
    </row>
    <row r="11" spans="1:16" x14ac:dyDescent="0.2">
      <c r="B11" s="16" t="s">
        <v>13</v>
      </c>
      <c r="C11" s="155" t="s">
        <v>99</v>
      </c>
      <c r="D11" s="156"/>
      <c r="E11" s="79">
        <v>5740</v>
      </c>
      <c r="F11" s="79">
        <v>4402</v>
      </c>
      <c r="G11" s="80">
        <f t="shared" si="0"/>
        <v>10142</v>
      </c>
      <c r="H11" s="63"/>
    </row>
    <row r="12" spans="1:16" x14ac:dyDescent="0.2">
      <c r="B12" s="16" t="s">
        <v>15</v>
      </c>
      <c r="C12" s="155" t="s">
        <v>100</v>
      </c>
      <c r="D12" s="156"/>
      <c r="E12" s="79">
        <v>2375</v>
      </c>
      <c r="F12" s="79">
        <v>1925</v>
      </c>
      <c r="G12" s="80">
        <f t="shared" si="0"/>
        <v>4300</v>
      </c>
      <c r="H12" s="63"/>
    </row>
    <row r="13" spans="1:16" x14ac:dyDescent="0.2">
      <c r="B13" s="16" t="s">
        <v>17</v>
      </c>
      <c r="C13" s="163" t="s">
        <v>101</v>
      </c>
      <c r="D13" s="164"/>
      <c r="E13" s="79">
        <v>2215</v>
      </c>
      <c r="F13" s="79">
        <v>1717</v>
      </c>
      <c r="G13" s="80">
        <f t="shared" si="0"/>
        <v>3932</v>
      </c>
      <c r="H13" s="63"/>
    </row>
    <row r="14" spans="1:16" x14ac:dyDescent="0.2">
      <c r="B14" s="59" t="s">
        <v>44</v>
      </c>
      <c r="C14" s="155" t="s">
        <v>102</v>
      </c>
      <c r="D14" s="156"/>
      <c r="E14" s="79">
        <v>5595</v>
      </c>
      <c r="F14" s="79">
        <v>5277</v>
      </c>
      <c r="G14" s="80">
        <f t="shared" si="0"/>
        <v>10872</v>
      </c>
      <c r="H14" s="63"/>
      <c r="J14" s="60"/>
    </row>
    <row r="15" spans="1:16" x14ac:dyDescent="0.2">
      <c r="B15" s="59" t="s">
        <v>47</v>
      </c>
      <c r="C15" s="155" t="s">
        <v>103</v>
      </c>
      <c r="D15" s="156"/>
      <c r="E15" s="79">
        <v>745</v>
      </c>
      <c r="F15" s="79">
        <v>685</v>
      </c>
      <c r="G15" s="80">
        <f t="shared" si="0"/>
        <v>1430</v>
      </c>
      <c r="H15" s="63"/>
    </row>
    <row r="16" spans="1:16" x14ac:dyDescent="0.2">
      <c r="B16" s="59" t="s">
        <v>50</v>
      </c>
      <c r="C16" s="155" t="s">
        <v>104</v>
      </c>
      <c r="D16" s="156"/>
      <c r="E16" s="79">
        <v>1370</v>
      </c>
      <c r="F16" s="79">
        <v>1137</v>
      </c>
      <c r="G16" s="80">
        <f t="shared" si="0"/>
        <v>2507</v>
      </c>
      <c r="H16" s="63"/>
    </row>
    <row r="17" spans="2:8" x14ac:dyDescent="0.2">
      <c r="B17" s="59" t="s">
        <v>53</v>
      </c>
      <c r="C17" s="155" t="s">
        <v>105</v>
      </c>
      <c r="D17" s="156"/>
      <c r="E17" s="79">
        <v>1271</v>
      </c>
      <c r="F17" s="79">
        <v>964</v>
      </c>
      <c r="G17" s="80">
        <f t="shared" si="0"/>
        <v>2235</v>
      </c>
      <c r="H17" s="63"/>
    </row>
    <row r="18" spans="2:8" x14ac:dyDescent="0.2">
      <c r="B18" s="59" t="s">
        <v>56</v>
      </c>
      <c r="C18" s="155" t="s">
        <v>106</v>
      </c>
      <c r="D18" s="156"/>
      <c r="E18" s="79">
        <v>3189</v>
      </c>
      <c r="F18" s="79">
        <v>2093</v>
      </c>
      <c r="G18" s="80">
        <f t="shared" si="0"/>
        <v>5282</v>
      </c>
      <c r="H18" s="63"/>
    </row>
    <row r="19" spans="2:8" x14ac:dyDescent="0.2">
      <c r="B19" s="59" t="s">
        <v>59</v>
      </c>
      <c r="C19" s="155" t="s">
        <v>107</v>
      </c>
      <c r="D19" s="156"/>
      <c r="E19" s="79">
        <v>3111</v>
      </c>
      <c r="F19" s="79">
        <v>3008</v>
      </c>
      <c r="G19" s="80">
        <f t="shared" si="0"/>
        <v>6119</v>
      </c>
      <c r="H19" s="63"/>
    </row>
    <row r="20" spans="2:8" x14ac:dyDescent="0.2">
      <c r="B20" s="59" t="s">
        <v>62</v>
      </c>
      <c r="C20" s="155" t="s">
        <v>108</v>
      </c>
      <c r="D20" s="156"/>
      <c r="E20" s="79">
        <v>6749</v>
      </c>
      <c r="F20" s="79">
        <v>5242</v>
      </c>
      <c r="G20" s="80">
        <f t="shared" si="0"/>
        <v>11991</v>
      </c>
      <c r="H20" s="63"/>
    </row>
    <row r="21" spans="2:8" x14ac:dyDescent="0.2">
      <c r="B21" s="59" t="s">
        <v>65</v>
      </c>
      <c r="C21" s="155" t="s">
        <v>109</v>
      </c>
      <c r="D21" s="156"/>
      <c r="E21" s="79">
        <v>1600</v>
      </c>
      <c r="F21" s="79">
        <v>1550</v>
      </c>
      <c r="G21" s="80">
        <f t="shared" si="0"/>
        <v>3150</v>
      </c>
      <c r="H21" s="63"/>
    </row>
    <row r="22" spans="2:8" x14ac:dyDescent="0.2">
      <c r="B22" s="59" t="s">
        <v>68</v>
      </c>
      <c r="C22" s="155" t="s">
        <v>110</v>
      </c>
      <c r="D22" s="156"/>
      <c r="E22" s="79">
        <v>2733</v>
      </c>
      <c r="F22" s="79">
        <v>2305</v>
      </c>
      <c r="G22" s="80">
        <f t="shared" si="0"/>
        <v>5038</v>
      </c>
      <c r="H22" s="63"/>
    </row>
    <row r="23" spans="2:8" x14ac:dyDescent="0.2">
      <c r="B23" s="59" t="s">
        <v>71</v>
      </c>
      <c r="C23" s="155" t="s">
        <v>111</v>
      </c>
      <c r="D23" s="156"/>
      <c r="E23" s="79">
        <v>8608</v>
      </c>
      <c r="F23" s="79">
        <v>8353</v>
      </c>
      <c r="G23" s="80">
        <f t="shared" si="0"/>
        <v>16961</v>
      </c>
      <c r="H23" s="63"/>
    </row>
    <row r="24" spans="2:8" x14ac:dyDescent="0.2">
      <c r="B24" s="59" t="s">
        <v>74</v>
      </c>
      <c r="C24" s="155" t="s">
        <v>112</v>
      </c>
      <c r="D24" s="156"/>
      <c r="E24" s="79">
        <v>4228</v>
      </c>
      <c r="F24" s="79">
        <v>3768</v>
      </c>
      <c r="G24" s="80">
        <f t="shared" si="0"/>
        <v>7996</v>
      </c>
      <c r="H24" s="63"/>
    </row>
    <row r="25" spans="2:8" x14ac:dyDescent="0.2">
      <c r="B25" s="59" t="s">
        <v>77</v>
      </c>
      <c r="C25" s="155" t="s">
        <v>113</v>
      </c>
      <c r="D25" s="156"/>
      <c r="E25" s="79">
        <v>1946</v>
      </c>
      <c r="F25" s="79">
        <v>1602</v>
      </c>
      <c r="G25" s="80">
        <f t="shared" si="0"/>
        <v>3548</v>
      </c>
      <c r="H25" s="63"/>
    </row>
    <row r="26" spans="2:8" x14ac:dyDescent="0.2">
      <c r="B26" s="59" t="s">
        <v>80</v>
      </c>
      <c r="C26" s="155" t="s">
        <v>114</v>
      </c>
      <c r="D26" s="156"/>
      <c r="E26" s="79">
        <v>3616</v>
      </c>
      <c r="F26" s="79">
        <v>2538</v>
      </c>
      <c r="G26" s="80">
        <f t="shared" si="0"/>
        <v>6154</v>
      </c>
      <c r="H26" s="63"/>
    </row>
    <row r="27" spans="2:8" x14ac:dyDescent="0.2">
      <c r="B27" s="59" t="s">
        <v>83</v>
      </c>
      <c r="C27" s="155" t="s">
        <v>115</v>
      </c>
      <c r="D27" s="156"/>
      <c r="E27" s="79">
        <v>32488</v>
      </c>
      <c r="F27" s="79">
        <v>30425</v>
      </c>
      <c r="G27" s="80">
        <f t="shared" si="0"/>
        <v>62913</v>
      </c>
      <c r="H27" s="63"/>
    </row>
    <row r="28" spans="2:8" ht="20.25" customHeight="1" x14ac:dyDescent="0.2">
      <c r="B28" s="166" t="s">
        <v>19</v>
      </c>
      <c r="C28" s="167"/>
      <c r="D28" s="168"/>
      <c r="E28" s="81">
        <f>SUM(E7:E27)</f>
        <v>102991</v>
      </c>
      <c r="F28" s="81">
        <f>SUM(F7:F27)</f>
        <v>87966</v>
      </c>
      <c r="G28" s="81">
        <f>SUM(G7:G27)</f>
        <v>190957</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125</v>
      </c>
      <c r="B56" s="173"/>
      <c r="C56" s="173"/>
      <c r="D56" s="173"/>
      <c r="E56" s="173"/>
      <c r="F56" s="173"/>
      <c r="G56" s="173"/>
      <c r="H56" s="173"/>
    </row>
    <row r="57" spans="1:8" x14ac:dyDescent="0.2">
      <c r="A57" s="5" t="s">
        <v>136</v>
      </c>
    </row>
  </sheetData>
  <mergeCells count="29">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C5:D5"/>
    <mergeCell ref="C6:D6"/>
    <mergeCell ref="C7:D7"/>
    <mergeCell ref="C8:D8"/>
    <mergeCell ref="C9:D9"/>
    <mergeCell ref="C10:D10"/>
    <mergeCell ref="C11:D11"/>
    <mergeCell ref="C12:D12"/>
    <mergeCell ref="C13:D13"/>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2025-03-13T07:36:44Z</cp:lastPrinted>
  <dcterms:created xsi:type="dcterms:W3CDTF">2016-10-06T08:05:06Z</dcterms:created>
  <dcterms:modified xsi:type="dcterms:W3CDTF">2025-03-18T09:07:35Z</dcterms:modified>
</cp:coreProperties>
</file>